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中古資産取得ｼﾐｭﾚｰｼｮﾝ" sheetId="1" r:id="rId1"/>
  </sheets>
  <externalReferences>
    <externalReference r:id="rId4"/>
  </externalReferences>
  <definedNames>
    <definedName name="_2">'[1]未払金'!#REF!</definedName>
    <definedName name="_3">'[1]未払金'!#REF!</definedName>
    <definedName name="_Key1" hidden="1">'[1]未払金'!#REF!</definedName>
    <definedName name="_Order1" hidden="1">0</definedName>
    <definedName name="_Sort" hidden="1">'[1]未払金'!#REF!</definedName>
    <definedName name="\x">#N/A</definedName>
  </definedNames>
  <calcPr fullCalcOnLoad="1"/>
</workbook>
</file>

<file path=xl/sharedStrings.xml><?xml version="1.0" encoding="utf-8"?>
<sst xmlns="http://schemas.openxmlformats.org/spreadsheetml/2006/main" count="29" uniqueCount="24">
  <si>
    <t>中古資産取得ｼﾐｭﾚｰｼｮﾝ</t>
  </si>
  <si>
    <t>（改正後）</t>
  </si>
  <si>
    <t>耐用年数</t>
  </si>
  <si>
    <t>取得</t>
  </si>
  <si>
    <t>年</t>
  </si>
  <si>
    <t>月</t>
  </si>
  <si>
    <t>当方取得</t>
  </si>
  <si>
    <t>経過年数</t>
  </si>
  <si>
    <t>ヶ月</t>
  </si>
  <si>
    <t>経過年数の２割</t>
  </si>
  <si>
    <t>か月</t>
  </si>
  <si>
    <t>年（１年未満切り捨て）</t>
  </si>
  <si>
    <t>よって</t>
  </si>
  <si>
    <t>←太い枠の部分に入力してください</t>
  </si>
  <si>
    <t>機械装置名</t>
  </si>
  <si>
    <t>法定耐用年数（月数）</t>
  </si>
  <si>
    <t>経過年数（月数）</t>
  </si>
  <si>
    <t>－</t>
  </si>
  <si>
    <t>＋</t>
  </si>
  <si>
    <t>＝</t>
  </si>
  <si>
    <t>年が中古資産の耐用年数です（最低２年）。</t>
  </si>
  <si>
    <t>※バグがあればご一報を！！修正後を添付ファイルとして送付してくださっても結構です（当HPに無償でアップを承認の場合）</t>
  </si>
  <si>
    <t>ﾍﾞﾝﾂCLS</t>
  </si>
  <si>
    <t>qqux9sg29（アットマーク）minos.ocn.ne.jp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</si>
</sst>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#,##0.0;[Red]\-#,##0.0"/>
    <numFmt numFmtId="179" formatCode="#,##0.000;[Red]\-#,##0.000"/>
    <numFmt numFmtId="180" formatCode="#,##0.0000;[Red]\-#,##0.0000"/>
    <numFmt numFmtId="181" formatCode="#,##0.00000;[Red]\-#,##0.00000"/>
    <numFmt numFmtId="182" formatCode="#,##0.000000;[Red]\-#,##0.000000"/>
    <numFmt numFmtId="183" formatCode="#,##0.0000000;[Red]\-#,##0.0000000"/>
    <numFmt numFmtId="184" formatCode="#,##0_ ;[Red]\-#,##0\ "/>
    <numFmt numFmtId="185" formatCode="0.0"/>
    <numFmt numFmtId="186" formatCode="0.000"/>
    <numFmt numFmtId="187" formatCode="0.0000"/>
    <numFmt numFmtId="188" formatCode="0.00000"/>
    <numFmt numFmtId="189" formatCode="[&lt;=999]000;000\-00"/>
    <numFmt numFmtId="190" formatCode="0_ "/>
    <numFmt numFmtId="191" formatCode="#,##0.0;\-#,##0.0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0">
    <font>
      <sz val="11"/>
      <name val="ＭＳ Ｐゴシック"/>
      <family val="3"/>
    </font>
    <font>
      <sz val="14"/>
      <name val="Terminal"/>
      <family val="0"/>
    </font>
    <font>
      <sz val="11"/>
      <name val="Terminal"/>
      <family val="0"/>
    </font>
    <font>
      <sz val="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56"/>
      <name val="游ゴシック Light"/>
      <family val="3"/>
    </font>
    <font>
      <b/>
      <sz val="15"/>
      <color indexed="56"/>
      <name val="游ゴシック"/>
      <family val="3"/>
    </font>
    <font>
      <b/>
      <sz val="13"/>
      <color indexed="56"/>
      <name val="游ゴシック"/>
      <family val="3"/>
    </font>
    <font>
      <b/>
      <sz val="11"/>
      <color indexed="56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Aptos Narrow"/>
      <family val="3"/>
    </font>
    <font>
      <sz val="11"/>
      <color theme="0"/>
      <name val="Aptos Narrow"/>
      <family val="3"/>
    </font>
    <font>
      <sz val="18"/>
      <color theme="3"/>
      <name val="Aptos Display"/>
      <family val="3"/>
    </font>
    <font>
      <b/>
      <sz val="11"/>
      <color theme="0"/>
      <name val="Aptos Narrow"/>
      <family val="3"/>
    </font>
    <font>
      <sz val="11"/>
      <color rgb="FF9C5700"/>
      <name val="Aptos Narrow"/>
      <family val="3"/>
    </font>
    <font>
      <sz val="11"/>
      <color rgb="FFFA7D00"/>
      <name val="Aptos Narrow"/>
      <family val="3"/>
    </font>
    <font>
      <sz val="11"/>
      <color rgb="FF9C0006"/>
      <name val="Aptos Narrow"/>
      <family val="3"/>
    </font>
    <font>
      <b/>
      <sz val="11"/>
      <color rgb="FFFA7D00"/>
      <name val="Aptos Narrow"/>
      <family val="3"/>
    </font>
    <font>
      <sz val="11"/>
      <color rgb="FFFF0000"/>
      <name val="Aptos Narrow"/>
      <family val="3"/>
    </font>
    <font>
      <b/>
      <sz val="15"/>
      <color theme="3"/>
      <name val="Aptos Narrow"/>
      <family val="3"/>
    </font>
    <font>
      <b/>
      <sz val="13"/>
      <color theme="3"/>
      <name val="Aptos Narrow"/>
      <family val="3"/>
    </font>
    <font>
      <b/>
      <sz val="11"/>
      <color theme="3"/>
      <name val="Aptos Narrow"/>
      <family val="3"/>
    </font>
    <font>
      <b/>
      <sz val="11"/>
      <color theme="1"/>
      <name val="Aptos Narrow"/>
      <family val="3"/>
    </font>
    <font>
      <b/>
      <sz val="11"/>
      <color rgb="FF3F3F3F"/>
      <name val="Aptos Narrow"/>
      <family val="3"/>
    </font>
    <font>
      <i/>
      <sz val="11"/>
      <color rgb="FF7F7F7F"/>
      <name val="Aptos Narrow"/>
      <family val="3"/>
    </font>
    <font>
      <sz val="11"/>
      <color rgb="FF3F3F76"/>
      <name val="Aptos Narrow"/>
      <family val="3"/>
    </font>
    <font>
      <sz val="11"/>
      <color rgb="FF006100"/>
      <name val="Aptos Narro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37" fontId="1" fillId="0" borderId="0">
      <alignment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37" fontId="2" fillId="33" borderId="0" xfId="61" applyFont="1" applyFill="1">
      <alignment/>
      <protection/>
    </xf>
    <xf numFmtId="37" fontId="1" fillId="0" borderId="0" xfId="61">
      <alignment/>
      <protection/>
    </xf>
    <xf numFmtId="37" fontId="2" fillId="0" borderId="0" xfId="61" applyFont="1">
      <alignment/>
      <protection/>
    </xf>
    <xf numFmtId="37" fontId="2" fillId="0" borderId="0" xfId="61" applyNumberFormat="1" applyFont="1">
      <alignment/>
      <protection/>
    </xf>
    <xf numFmtId="37" fontId="1" fillId="0" borderId="0" xfId="61" applyFont="1">
      <alignment/>
      <protection/>
    </xf>
    <xf numFmtId="191" fontId="1" fillId="0" borderId="0" xfId="61" applyNumberFormat="1">
      <alignment/>
      <protection/>
    </xf>
    <xf numFmtId="37" fontId="2" fillId="34" borderId="10" xfId="61" applyFont="1" applyFill="1" applyBorder="1">
      <alignment/>
      <protection/>
    </xf>
    <xf numFmtId="37" fontId="2" fillId="34" borderId="11" xfId="61" applyFont="1" applyFill="1" applyBorder="1">
      <alignment/>
      <protection/>
    </xf>
    <xf numFmtId="37" fontId="2" fillId="34" borderId="12" xfId="61" applyFont="1" applyFill="1" applyBorder="1">
      <alignment/>
      <protection/>
    </xf>
    <xf numFmtId="39" fontId="2" fillId="0" borderId="0" xfId="61" applyNumberFormat="1" applyFont="1">
      <alignment/>
      <protection/>
    </xf>
    <xf numFmtId="37" fontId="4" fillId="0" borderId="0" xfId="43" applyNumberFormat="1" applyAlignment="1" applyProtection="1">
      <alignment/>
      <protection/>
    </xf>
    <xf numFmtId="37" fontId="1" fillId="34" borderId="12" xfId="6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ﾀｶﾊｼｴｽﾃｰﾄ確定１１／８月期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score4\&#12487;&#12473;&#12463;&#12488;&#12483;&#12503;\&#65408;&#65398;&#65418;&#65404;&#65396;&#65405;&#65411;&#65392;&#65412;&#30906;&#23450;&#65297;&#65297;&#65295;&#65304;&#26376;&#263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在庫計算"/>
      <sheetName val="ｺﾒﾝﾄ"/>
      <sheetName val="不動産収入内訳"/>
      <sheetName val="不動産収入内訳 (2)"/>
      <sheetName val="消費税簡易"/>
      <sheetName val="預貯金"/>
      <sheetName val="売掛金 "/>
      <sheetName val="その他資産の内訳"/>
      <sheetName val="その他資産の内訳 (2)"/>
      <sheetName val="未払金"/>
      <sheetName val="未払金 (2)"/>
      <sheetName val="源泉預り"/>
      <sheetName val="借入金"/>
      <sheetName val="役員報酬"/>
      <sheetName val="地代家賃"/>
      <sheetName val="雑収入"/>
      <sheetName val="雑収入 (2)"/>
      <sheetName val="Sheet2"/>
      <sheetName val="Sheet2 (2)"/>
      <sheetName val="消費税 (2)"/>
      <sheetName val="Module1"/>
      <sheetName val="Module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tao@tax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E19" sqref="E19"/>
    </sheetView>
  </sheetViews>
  <sheetFormatPr defaultColWidth="9.00390625" defaultRowHeight="13.5"/>
  <cols>
    <col min="1" max="5" width="9.00390625" style="2" customWidth="1"/>
    <col min="6" max="6" width="5.625" style="2" customWidth="1"/>
    <col min="7" max="7" width="3.875" style="2" customWidth="1"/>
    <col min="8" max="8" width="6.25390625" style="2" customWidth="1"/>
    <col min="9" max="16384" width="9.00390625" style="2" customWidth="1"/>
  </cols>
  <sheetData>
    <row r="1" spans="1:10" ht="16.5" thickBot="1">
      <c r="A1" s="12" t="s">
        <v>22</v>
      </c>
      <c r="B1" s="5" t="s">
        <v>13</v>
      </c>
      <c r="J1" s="6"/>
    </row>
    <row r="2" spans="1:10" ht="16.5" thickBot="1">
      <c r="A2" s="1"/>
      <c r="B2" s="1" t="s">
        <v>0</v>
      </c>
      <c r="C2" s="1"/>
      <c r="D2" s="1"/>
      <c r="E2" s="7" t="s">
        <v>14</v>
      </c>
      <c r="F2" s="8"/>
      <c r="G2" s="1"/>
      <c r="H2" s="1"/>
      <c r="I2" s="1"/>
      <c r="J2" s="1"/>
    </row>
    <row r="3" spans="1:10" ht="16.5" thickBot="1">
      <c r="A3" s="3"/>
      <c r="B3" s="3"/>
      <c r="C3" s="3" t="s">
        <v>1</v>
      </c>
      <c r="D3" s="3"/>
      <c r="E3" s="3"/>
      <c r="F3" s="3"/>
      <c r="G3" s="3"/>
      <c r="H3" s="3"/>
      <c r="I3" s="3"/>
      <c r="J3" s="3"/>
    </row>
    <row r="4" spans="1:10" ht="16.5" thickBot="1">
      <c r="A4" s="3"/>
      <c r="B4" s="3" t="s">
        <v>2</v>
      </c>
      <c r="C4" s="9">
        <v>6</v>
      </c>
      <c r="D4" s="3"/>
      <c r="E4" s="3" t="s">
        <v>3</v>
      </c>
      <c r="F4" s="9">
        <v>2006</v>
      </c>
      <c r="G4" s="3" t="s">
        <v>4</v>
      </c>
      <c r="H4" s="9">
        <v>12</v>
      </c>
      <c r="I4" s="3" t="s">
        <v>5</v>
      </c>
      <c r="J4" s="3"/>
    </row>
    <row r="5" spans="1:10" ht="16.5" thickBot="1">
      <c r="A5" s="3"/>
      <c r="B5" s="3"/>
      <c r="C5" s="3"/>
      <c r="D5" s="3"/>
      <c r="E5" s="3" t="s">
        <v>6</v>
      </c>
      <c r="F5" s="9">
        <v>2009</v>
      </c>
      <c r="G5" s="3" t="s">
        <v>4</v>
      </c>
      <c r="H5" s="9">
        <v>11</v>
      </c>
      <c r="I5" s="3" t="s">
        <v>5</v>
      </c>
      <c r="J5" s="3"/>
    </row>
    <row r="6" spans="1:10" ht="15.75">
      <c r="A6" s="3"/>
      <c r="B6" s="3"/>
      <c r="C6" s="3"/>
      <c r="D6" s="3"/>
      <c r="E6" s="3" t="s">
        <v>7</v>
      </c>
      <c r="F6" s="3">
        <f>+F5-F4</f>
        <v>3</v>
      </c>
      <c r="G6" s="3" t="s">
        <v>4</v>
      </c>
      <c r="H6" s="3">
        <f>+H5-H4</f>
        <v>-1</v>
      </c>
      <c r="I6" s="3" t="s">
        <v>8</v>
      </c>
      <c r="J6" s="3"/>
    </row>
    <row r="7" spans="1:10" ht="15.7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ht="15.75">
      <c r="A8" s="3"/>
      <c r="B8" s="3" t="s">
        <v>15</v>
      </c>
      <c r="C8" s="3"/>
      <c r="D8" s="3"/>
      <c r="E8" s="3" t="s">
        <v>16</v>
      </c>
      <c r="F8" s="3"/>
      <c r="G8" s="3"/>
      <c r="H8" s="3" t="s">
        <v>9</v>
      </c>
      <c r="I8" s="3"/>
      <c r="J8" s="3"/>
    </row>
    <row r="9" spans="1:10" ht="15.75">
      <c r="A9" s="3"/>
      <c r="B9" s="3">
        <f>+C4*12</f>
        <v>72</v>
      </c>
      <c r="C9" s="3"/>
      <c r="D9" s="3" t="s">
        <v>17</v>
      </c>
      <c r="E9" s="3">
        <f>+F6*12+H6</f>
        <v>35</v>
      </c>
      <c r="F9" s="3" t="s">
        <v>18</v>
      </c>
      <c r="G9" s="3"/>
      <c r="H9" s="10">
        <f>+E9*0.2</f>
        <v>7</v>
      </c>
      <c r="I9" s="3" t="s">
        <v>10</v>
      </c>
      <c r="J9" s="3"/>
    </row>
    <row r="10" spans="1:10" ht="15.75">
      <c r="A10" s="3" t="s">
        <v>19</v>
      </c>
      <c r="B10" s="10">
        <f>IF(E9&gt;(C4*12),B9*0.2,+B9-E9+H9)</f>
        <v>44</v>
      </c>
      <c r="C10" s="3" t="s">
        <v>10</v>
      </c>
      <c r="D10" s="3"/>
      <c r="E10" s="3"/>
      <c r="F10" s="3"/>
      <c r="G10" s="3"/>
      <c r="H10" s="3"/>
      <c r="I10" s="3"/>
      <c r="J10" s="3"/>
    </row>
    <row r="11" spans="1:10" ht="15.75">
      <c r="A11" s="3" t="s">
        <v>19</v>
      </c>
      <c r="B11" s="4">
        <f>ROUNDDOWN(+B10/12,0)</f>
        <v>3</v>
      </c>
      <c r="C11" s="3" t="s">
        <v>11</v>
      </c>
      <c r="D11" s="3"/>
      <c r="E11" s="3"/>
      <c r="F11" s="3"/>
      <c r="G11" s="3"/>
      <c r="H11" s="3"/>
      <c r="I11" s="3"/>
      <c r="J11" s="3"/>
    </row>
    <row r="12" spans="1:10" ht="15.75">
      <c r="A12" s="3"/>
      <c r="B12" s="3" t="s">
        <v>12</v>
      </c>
      <c r="C12" s="3">
        <f>IF(B11=1,"2",B11)</f>
        <v>3</v>
      </c>
      <c r="D12" s="3" t="s">
        <v>20</v>
      </c>
      <c r="E12" s="3"/>
      <c r="F12" s="3"/>
      <c r="G12" s="3"/>
      <c r="H12" s="3"/>
      <c r="I12" s="3"/>
      <c r="J12" s="3"/>
    </row>
    <row r="15" ht="15.75">
      <c r="A15" s="5" t="s">
        <v>21</v>
      </c>
    </row>
    <row r="16" ht="15.75">
      <c r="A16" s="11" t="s">
        <v>23</v>
      </c>
    </row>
  </sheetData>
  <sheetProtection/>
  <hyperlinks>
    <hyperlink ref="A16" r:id="rId1" display="ltao@tax.ne.jp"/>
  </hyperlinks>
  <printOptions/>
  <pageMargins left="0.75" right="0.75" top="1" bottom="1" header="0.512" footer="0.51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中古資産シミュレーション（ｴｸｾﾙ2000）</dc:title>
  <dc:subject/>
  <dc:creator>大柴会計事務所</dc:creator>
  <cp:keywords/>
  <dc:description/>
  <cp:lastModifiedBy>Oshiba Junichi</cp:lastModifiedBy>
  <cp:lastPrinted>2009-04-26T22:43:51Z</cp:lastPrinted>
  <dcterms:created xsi:type="dcterms:W3CDTF">2002-12-01T00:24:15Z</dcterms:created>
  <dcterms:modified xsi:type="dcterms:W3CDTF">2024-01-23T15:03:43Z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