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<sst xmlns="http://schemas.openxmlformats.org/spreadsheetml/2006/main" count="37" uniqueCount="35">
  <si>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土日の時給を割増して給料を計算する</t>
  </si>
  <si>
    <t>給与計算</t>
  </si>
  <si>
    <t>日付</t>
  </si>
  <si>
    <t>出勤時刻</t>
  </si>
  <si>
    <t>退勤時刻</t>
  </si>
  <si>
    <t>勤務時間</t>
  </si>
  <si>
    <t>曜日番号</t>
  </si>
  <si>
    <t>平日時給</t>
  </si>
  <si>
    <t>土日時給</t>
  </si>
  <si>
    <t>平日勤務時間</t>
  </si>
  <si>
    <t>土日勤務時間</t>
  </si>
  <si>
    <t>給与総額</t>
  </si>
  <si>
    <t>WEEKDAY ：　日付に対応した曜日を曜日番号で返す　</t>
  </si>
  <si>
    <t>種類が３つ有るので選択する</t>
  </si>
  <si>
    <t>土日と分けて計算する必要があるので、ＷＥＥＫＤＡＹ関数で種類として月曜日が</t>
  </si>
  <si>
    <t>1で始まるのを選択し、５以下（月火水木金）６以上（土日）で別々に計算する</t>
  </si>
  <si>
    <t>下記給与計算表に於いて割増時給を考慮した給与を求める</t>
  </si>
  <si>
    <t>この場合、月曜日から1,2,3・・種類として２を選ぶ</t>
  </si>
  <si>
    <t>=SUMIF(E12:E24,"&lt;=5",D12:D24)</t>
  </si>
  <si>
    <t>=SUMIF(E12:E24,"&gt;5",D12:D24)</t>
  </si>
  <si>
    <t>数式=C12-B12</t>
  </si>
  <si>
    <t>数式=WEEKDAY(A12,2)</t>
  </si>
  <si>
    <t>ステップ１：E12セルをクリックして関数の挿入でWEEKDAYを選択して、</t>
  </si>
  <si>
    <t>WEEKDAY関数の引数ダイアログでシリアル値の欄にA12と指定して</t>
  </si>
  <si>
    <t>種類の欄に２と入力してOKをクリックし、E24迄オートフィルする</t>
  </si>
  <si>
    <t>ステップ２：B26セルをクリックして関数の挿入でSUMIFを選択して、</t>
  </si>
  <si>
    <t>SUMIF関数の引数ダイアログで範囲の欄にE12:E24と入力して、</t>
  </si>
  <si>
    <t>検索条件の欄に月曜から金曜なので"&lt;=5"と入力し、</t>
  </si>
  <si>
    <t>合計範囲の欄にD12:D24と入力してOKをクリックする</t>
  </si>
  <si>
    <t>ステップ３：同様にB27セルをクリックして関数の挿入でSUMIFを選択して、</t>
  </si>
  <si>
    <t>検索条件の欄に土曜と日曜なので"&gt;5"と入力し、</t>
  </si>
  <si>
    <t>ステップ４：B26:B27を指定して２４時間で繰上らない様にセルの表示形式を</t>
  </si>
  <si>
    <t>ユーザー定義で[h]:mmと設定する</t>
  </si>
  <si>
    <t>ステップ５：E28セルをクリックして数式=B26*24*E9+B27*24*E10</t>
  </si>
  <si>
    <t>と入力する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</si>
</sst>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h]:mm"/>
  </numFmts>
  <fonts count="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20" fontId="0" fillId="0" borderId="3" xfId="0" applyNumberFormat="1" applyBorder="1" applyAlignment="1">
      <alignment vertical="center"/>
    </xf>
    <xf numFmtId="6" fontId="0" fillId="0" borderId="3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0" fontId="0" fillId="0" borderId="3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0" fillId="2" borderId="1" xfId="0" applyNumberFormat="1" applyFill="1" applyBorder="1" applyAlignment="1" quotePrefix="1">
      <alignment vertical="center"/>
    </xf>
    <xf numFmtId="177" fontId="0" fillId="2" borderId="3" xfId="0" applyNumberFormat="1" applyFill="1" applyBorder="1" applyAlignment="1" quotePrefix="1">
      <alignment vertical="center"/>
    </xf>
    <xf numFmtId="0" fontId="0" fillId="0" borderId="0" xfId="0" applyAlignment="1" quotePrefix="1">
      <alignment vertical="center"/>
    </xf>
    <xf numFmtId="6" fontId="0" fillId="2" borderId="1" xfId="0" applyNumberFormat="1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6</xdr:col>
      <xdr:colOff>609600</xdr:colOff>
      <xdr:row>46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86400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32</xdr:row>
      <xdr:rowOff>57150</xdr:rowOff>
    </xdr:from>
    <xdr:to>
      <xdr:col>2</xdr:col>
      <xdr:colOff>123825</xdr:colOff>
      <xdr:row>33</xdr:row>
      <xdr:rowOff>66675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028700" y="5543550"/>
          <a:ext cx="723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</a:t>
          </a:r>
        </a:p>
      </xdr:txBody>
    </xdr:sp>
    <xdr:clientData/>
  </xdr:twoCellAnchor>
  <xdr:twoCellAnchor editAs="oneCell">
    <xdr:from>
      <xdr:col>0</xdr:col>
      <xdr:colOff>0</xdr:colOff>
      <xdr:row>50</xdr:row>
      <xdr:rowOff>76200</xdr:rowOff>
    </xdr:from>
    <xdr:to>
      <xdr:col>6</xdr:col>
      <xdr:colOff>609600</xdr:colOff>
      <xdr:row>65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487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50</xdr:row>
      <xdr:rowOff>123825</xdr:rowOff>
    </xdr:from>
    <xdr:to>
      <xdr:col>2</xdr:col>
      <xdr:colOff>47625</xdr:colOff>
      <xdr:row>51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990600" y="8696325"/>
          <a:ext cx="685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</a:t>
          </a:r>
        </a:p>
      </xdr:txBody>
    </xdr:sp>
    <xdr:clientData/>
  </xdr:twoCellAnchor>
  <xdr:twoCellAnchor editAs="oneCell">
    <xdr:from>
      <xdr:col>0</xdr:col>
      <xdr:colOff>0</xdr:colOff>
      <xdr:row>72</xdr:row>
      <xdr:rowOff>28575</xdr:rowOff>
    </xdr:from>
    <xdr:to>
      <xdr:col>5</xdr:col>
      <xdr:colOff>104775</xdr:colOff>
      <xdr:row>93</xdr:row>
      <xdr:rowOff>95250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72975"/>
          <a:ext cx="3790950" cy="3667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219075</xdr:colOff>
      <xdr:row>72</xdr:row>
      <xdr:rowOff>57150</xdr:rowOff>
    </xdr:from>
    <xdr:to>
      <xdr:col>2</xdr:col>
      <xdr:colOff>209550</xdr:colOff>
      <xdr:row>73</xdr:row>
      <xdr:rowOff>76200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2050" y="12401550"/>
          <a:ext cx="6762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E97" sqref="E97"/>
    </sheetView>
  </sheetViews>
  <sheetFormatPr defaultColWidth="9.00390625" defaultRowHeight="13.5"/>
  <cols>
    <col min="1" max="1" width="12.375" style="0" customWidth="1"/>
    <col min="6" max="6" width="2.75390625" style="0" customWidth="1"/>
    <col min="7" max="7" width="12.25390625" style="0" customWidth="1"/>
    <col min="8" max="8" width="8.625" style="0" customWidth="1"/>
  </cols>
  <sheetData>
    <row r="1" ht="13.5">
      <c r="A1" s="1" t="s">
        <v>0</v>
      </c>
    </row>
    <row r="2" ht="13.5">
      <c r="A2" s="9" t="s">
        <v>12</v>
      </c>
    </row>
    <row r="3" ht="13.5">
      <c r="A3" s="9" t="s">
        <v>13</v>
      </c>
    </row>
    <row r="4" ht="13.5">
      <c r="A4" s="9"/>
    </row>
    <row r="5" ht="13.5">
      <c r="A5" s="2" t="s">
        <v>16</v>
      </c>
    </row>
    <row r="6" ht="13.5">
      <c r="A6" s="16" t="s">
        <v>14</v>
      </c>
    </row>
    <row r="7" ht="13.5">
      <c r="A7" s="16" t="s">
        <v>15</v>
      </c>
    </row>
    <row r="8" ht="13.5">
      <c r="A8" s="8" t="s">
        <v>17</v>
      </c>
    </row>
    <row r="9" spans="1:5" ht="13.5">
      <c r="A9" s="8"/>
      <c r="D9" s="12" t="s">
        <v>7</v>
      </c>
      <c r="E9" s="4">
        <v>1300</v>
      </c>
    </row>
    <row r="10" spans="1:5" ht="13.5">
      <c r="A10" s="1" t="s">
        <v>1</v>
      </c>
      <c r="C10" s="2"/>
      <c r="D10" s="13" t="s">
        <v>8</v>
      </c>
      <c r="E10" s="7">
        <v>1500</v>
      </c>
    </row>
    <row r="11" spans="1:5" ht="13.5">
      <c r="A11" s="10" t="s">
        <v>2</v>
      </c>
      <c r="B11" s="11" t="s">
        <v>3</v>
      </c>
      <c r="C11" s="11" t="s">
        <v>4</v>
      </c>
      <c r="D11" s="11" t="s">
        <v>5</v>
      </c>
      <c r="E11" s="3" t="s">
        <v>6</v>
      </c>
    </row>
    <row r="12" spans="1:5" ht="13.5">
      <c r="A12" s="5">
        <v>39034</v>
      </c>
      <c r="B12" s="6">
        <v>0.4166666666666667</v>
      </c>
      <c r="C12" s="6">
        <v>0.75</v>
      </c>
      <c r="D12" s="15">
        <f>C12-B12</f>
        <v>0.3333333333333333</v>
      </c>
      <c r="E12" s="14">
        <f>WEEKDAY(A12,2)</f>
        <v>1</v>
      </c>
    </row>
    <row r="13" spans="1:5" ht="13.5">
      <c r="A13" s="5">
        <v>39035</v>
      </c>
      <c r="B13" s="6">
        <v>0.4166666666666667</v>
      </c>
      <c r="C13" s="6">
        <v>0.75</v>
      </c>
      <c r="D13" s="15">
        <f aca="true" t="shared" si="0" ref="D13:D24">C13-B13</f>
        <v>0.3333333333333333</v>
      </c>
      <c r="E13" s="14">
        <f aca="true" t="shared" si="1" ref="E13:E24">WEEKDAY(A13,2)</f>
        <v>2</v>
      </c>
    </row>
    <row r="14" spans="1:5" ht="13.5">
      <c r="A14" s="5">
        <v>39036</v>
      </c>
      <c r="B14" s="6">
        <v>0.375</v>
      </c>
      <c r="C14" s="6">
        <v>0.7083333333333334</v>
      </c>
      <c r="D14" s="15">
        <f t="shared" si="0"/>
        <v>0.33333333333333337</v>
      </c>
      <c r="E14" s="14">
        <f t="shared" si="1"/>
        <v>3</v>
      </c>
    </row>
    <row r="15" spans="1:5" ht="13.5">
      <c r="A15" s="5">
        <v>39037</v>
      </c>
      <c r="B15" s="6">
        <v>0.375</v>
      </c>
      <c r="C15" s="6">
        <v>0.625</v>
      </c>
      <c r="D15" s="15">
        <f t="shared" si="0"/>
        <v>0.25</v>
      </c>
      <c r="E15" s="14">
        <f t="shared" si="1"/>
        <v>4</v>
      </c>
    </row>
    <row r="16" spans="1:5" ht="13.5">
      <c r="A16" s="5">
        <v>39038</v>
      </c>
      <c r="B16" s="6">
        <v>0.3333333333333333</v>
      </c>
      <c r="C16" s="6">
        <v>0.5833333333333334</v>
      </c>
      <c r="D16" s="15">
        <f t="shared" si="0"/>
        <v>0.25000000000000006</v>
      </c>
      <c r="E16" s="14">
        <f t="shared" si="1"/>
        <v>5</v>
      </c>
    </row>
    <row r="17" spans="1:5" ht="13.5">
      <c r="A17" s="5">
        <v>39039</v>
      </c>
      <c r="B17" s="6">
        <v>0.4166666666666667</v>
      </c>
      <c r="C17" s="6">
        <v>0.7291666666666666</v>
      </c>
      <c r="D17" s="15">
        <f t="shared" si="0"/>
        <v>0.31249999999999994</v>
      </c>
      <c r="E17" s="14">
        <f t="shared" si="1"/>
        <v>6</v>
      </c>
    </row>
    <row r="18" spans="1:5" ht="13.5">
      <c r="A18" s="5">
        <v>39040</v>
      </c>
      <c r="B18" s="6">
        <v>0.4166666666666667</v>
      </c>
      <c r="C18" s="6">
        <v>0.5833333333333334</v>
      </c>
      <c r="D18" s="15">
        <f t="shared" si="0"/>
        <v>0.16666666666666669</v>
      </c>
      <c r="E18" s="14">
        <f t="shared" si="1"/>
        <v>7</v>
      </c>
    </row>
    <row r="19" spans="1:5" ht="13.5">
      <c r="A19" s="5">
        <v>39041</v>
      </c>
      <c r="B19" s="6">
        <v>0.375</v>
      </c>
      <c r="C19" s="6">
        <v>0.7083333333333334</v>
      </c>
      <c r="D19" s="15">
        <f t="shared" si="0"/>
        <v>0.33333333333333337</v>
      </c>
      <c r="E19" s="14">
        <f t="shared" si="1"/>
        <v>1</v>
      </c>
    </row>
    <row r="20" spans="1:5" ht="13.5">
      <c r="A20" s="5">
        <v>39043</v>
      </c>
      <c r="B20" s="6">
        <v>0.375</v>
      </c>
      <c r="C20" s="6">
        <v>0.59375</v>
      </c>
      <c r="D20" s="15">
        <f t="shared" si="0"/>
        <v>0.21875</v>
      </c>
      <c r="E20" s="14">
        <f t="shared" si="1"/>
        <v>3</v>
      </c>
    </row>
    <row r="21" spans="1:5" ht="13.5">
      <c r="A21" s="5">
        <v>39045</v>
      </c>
      <c r="B21" s="6">
        <v>0.375</v>
      </c>
      <c r="C21" s="6">
        <v>0.6666666666666666</v>
      </c>
      <c r="D21" s="15">
        <f t="shared" si="0"/>
        <v>0.29166666666666663</v>
      </c>
      <c r="E21" s="14">
        <f t="shared" si="1"/>
        <v>5</v>
      </c>
    </row>
    <row r="22" spans="1:5" ht="13.5">
      <c r="A22" s="5">
        <v>39046</v>
      </c>
      <c r="B22" s="6">
        <v>0.4583333333333333</v>
      </c>
      <c r="C22" s="6">
        <v>0.8333333333333334</v>
      </c>
      <c r="D22" s="15">
        <f t="shared" si="0"/>
        <v>0.37500000000000006</v>
      </c>
      <c r="E22" s="14">
        <f t="shared" si="1"/>
        <v>6</v>
      </c>
    </row>
    <row r="23" spans="1:5" ht="13.5">
      <c r="A23" s="5">
        <v>39047</v>
      </c>
      <c r="B23" s="6">
        <v>0.4166666666666667</v>
      </c>
      <c r="C23" s="6">
        <v>0.5416666666666666</v>
      </c>
      <c r="D23" s="15">
        <f t="shared" si="0"/>
        <v>0.12499999999999994</v>
      </c>
      <c r="E23" s="14">
        <f t="shared" si="1"/>
        <v>7</v>
      </c>
    </row>
    <row r="24" spans="1:5" ht="13.5">
      <c r="A24" s="5">
        <v>39048</v>
      </c>
      <c r="B24" s="6">
        <v>0.375</v>
      </c>
      <c r="C24" s="6">
        <v>0.7083333333333334</v>
      </c>
      <c r="D24" s="15">
        <f t="shared" si="0"/>
        <v>0.33333333333333337</v>
      </c>
      <c r="E24" s="14">
        <f t="shared" si="1"/>
        <v>1</v>
      </c>
    </row>
    <row r="25" ht="13.5">
      <c r="D25" t="s">
        <v>20</v>
      </c>
    </row>
    <row r="26" spans="1:4" ht="13.5">
      <c r="A26" s="12" t="s">
        <v>9</v>
      </c>
      <c r="B26" s="17">
        <f>SUMIF(E12:E24,"&lt;=5",D12:D24)</f>
        <v>2.6770833333333335</v>
      </c>
      <c r="D26" t="s">
        <v>21</v>
      </c>
    </row>
    <row r="27" spans="1:2" ht="13.5">
      <c r="A27" s="13" t="s">
        <v>10</v>
      </c>
      <c r="B27" s="18">
        <f>SUMIF(E12:E24,"&gt;5",D12:D24)</f>
        <v>0.9791666666666667</v>
      </c>
    </row>
    <row r="28" spans="1:5" ht="13.5">
      <c r="A28" s="19" t="s">
        <v>18</v>
      </c>
      <c r="D28" s="12" t="s">
        <v>11</v>
      </c>
      <c r="E28" s="20">
        <f>B26*24*E9+B27*24*E10</f>
        <v>118775</v>
      </c>
    </row>
    <row r="29" ht="13.5">
      <c r="A29" s="19" t="s">
        <v>19</v>
      </c>
    </row>
    <row r="30" ht="13.5">
      <c r="A30" s="8" t="s">
        <v>22</v>
      </c>
    </row>
    <row r="31" ht="13.5">
      <c r="A31" s="8" t="s">
        <v>23</v>
      </c>
    </row>
    <row r="32" ht="13.5">
      <c r="A32" s="8" t="s">
        <v>24</v>
      </c>
    </row>
    <row r="47" ht="13.5">
      <c r="A47" t="s">
        <v>25</v>
      </c>
    </row>
    <row r="48" ht="13.5">
      <c r="A48" t="s">
        <v>26</v>
      </c>
    </row>
    <row r="49" ht="13.5">
      <c r="A49" t="s">
        <v>27</v>
      </c>
    </row>
    <row r="50" ht="13.5">
      <c r="A50" t="s">
        <v>28</v>
      </c>
    </row>
    <row r="67" ht="13.5">
      <c r="A67" t="s">
        <v>29</v>
      </c>
    </row>
    <row r="68" ht="13.5">
      <c r="A68" t="s">
        <v>26</v>
      </c>
    </row>
    <row r="69" ht="13.5">
      <c r="A69" t="s">
        <v>30</v>
      </c>
    </row>
    <row r="70" ht="13.5">
      <c r="A70" t="s">
        <v>28</v>
      </c>
    </row>
    <row r="71" ht="13.5">
      <c r="A71" t="s">
        <v>31</v>
      </c>
    </row>
    <row r="72" ht="13.5">
      <c r="A72" t="s">
        <v>32</v>
      </c>
    </row>
    <row r="95" ht="13.5">
      <c r="A95" t="s">
        <v>33</v>
      </c>
    </row>
    <row r="96" ht="13.5">
      <c r="A96" t="s">
        <v>34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2009-07-31T09:34:54Z</dcterms:created>
  <dcterms:modified xsi:type="dcterms:W3CDTF">2009-08-05T05:52:41Z</dcterms:modified>
  <cp:category/>
  <cp:version/>
  <cp:contentType/>
  <cp:contentStatus/>
</cp:coreProperties>
</file>