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68D7122-7F9C-4D69-918E-1304A2AA4CD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tot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6" i="1" l="1"/>
  <c r="F76" i="1"/>
  <c r="G76" i="1"/>
  <c r="I76" i="1"/>
  <c r="H76" i="1"/>
  <c r="E76" i="1"/>
  <c r="D76" i="1"/>
  <c r="C76" i="1"/>
  <c r="L76" i="1" l="1"/>
  <c r="M76" i="1" l="1"/>
  <c r="N76" i="1"/>
  <c r="O76" i="1"/>
</calcChain>
</file>

<file path=xl/sharedStrings.xml><?xml version="1.0" encoding="utf-8"?>
<sst xmlns="http://schemas.openxmlformats.org/spreadsheetml/2006/main" count="723" uniqueCount="77">
  <si>
    <t>ひがし</t>
  </si>
  <si>
    <t>うえさ</t>
  </si>
  <si>
    <t>こむろ</t>
  </si>
  <si>
    <t>みぞ</t>
  </si>
  <si>
    <t>はしら</t>
    <phoneticPr fontId="4"/>
  </si>
  <si>
    <t>いまきち</t>
  </si>
  <si>
    <t>まっじー</t>
  </si>
  <si>
    <t>かめ</t>
  </si>
  <si>
    <t>ふくざわ</t>
  </si>
  <si>
    <t>たっきー</t>
    <phoneticPr fontId="4"/>
  </si>
  <si>
    <t>ぴかいち</t>
  </si>
  <si>
    <t>えだっち</t>
  </si>
  <si>
    <t>やまだ</t>
  </si>
  <si>
    <t>のじゃ</t>
  </si>
  <si>
    <t>01-02</t>
    <phoneticPr fontId="4"/>
  </si>
  <si>
    <t>順位</t>
  </si>
  <si>
    <t>優勝</t>
  </si>
  <si>
    <t>４位</t>
  </si>
  <si>
    <t>－</t>
  </si>
  <si>
    <t>３位</t>
  </si>
  <si>
    <t>５位</t>
  </si>
  <si>
    <t>２位</t>
  </si>
  <si>
    <t>６位</t>
  </si>
  <si>
    <t>賞金</t>
  </si>
  <si>
    <t>収支</t>
  </si>
  <si>
    <t>02-03</t>
    <phoneticPr fontId="4"/>
  </si>
  <si>
    <t>03-04</t>
    <phoneticPr fontId="4"/>
  </si>
  <si>
    <t>７位</t>
  </si>
  <si>
    <t>８位</t>
  </si>
  <si>
    <t>04-05</t>
    <phoneticPr fontId="4"/>
  </si>
  <si>
    <t>05-06</t>
    <phoneticPr fontId="4"/>
  </si>
  <si>
    <t>06-07</t>
    <phoneticPr fontId="4"/>
  </si>
  <si>
    <t>９位</t>
  </si>
  <si>
    <t>07-08</t>
    <phoneticPr fontId="4"/>
  </si>
  <si>
    <t>08-09</t>
    <phoneticPr fontId="4"/>
  </si>
  <si>
    <t>09-10</t>
    <phoneticPr fontId="4"/>
  </si>
  <si>
    <t>１０位</t>
  </si>
  <si>
    <t>10-11</t>
    <phoneticPr fontId="4"/>
  </si>
  <si>
    <t>11-12</t>
    <phoneticPr fontId="4"/>
  </si>
  <si>
    <t>９位</t>
    <phoneticPr fontId="4"/>
  </si>
  <si>
    <t>12-13</t>
    <phoneticPr fontId="4"/>
  </si>
  <si>
    <t>13-14</t>
  </si>
  <si>
    <t>14-15</t>
    <phoneticPr fontId="4"/>
  </si>
  <si>
    <t>２位</t>
    <phoneticPr fontId="4"/>
  </si>
  <si>
    <t>８位</t>
    <phoneticPr fontId="4"/>
  </si>
  <si>
    <t>３位</t>
    <phoneticPr fontId="4"/>
  </si>
  <si>
    <t>５位</t>
    <phoneticPr fontId="4"/>
  </si>
  <si>
    <t>６位</t>
    <phoneticPr fontId="4"/>
  </si>
  <si>
    <t>４位</t>
    <phoneticPr fontId="4"/>
  </si>
  <si>
    <t>７位</t>
    <phoneticPr fontId="4"/>
  </si>
  <si>
    <t>１０位</t>
    <phoneticPr fontId="4"/>
  </si>
  <si>
    <t>15-16</t>
    <phoneticPr fontId="4"/>
  </si>
  <si>
    <t>優勝</t>
    <phoneticPr fontId="4"/>
  </si>
  <si>
    <t>16-17</t>
    <phoneticPr fontId="4"/>
  </si>
  <si>
    <t>17-18</t>
    <phoneticPr fontId="4"/>
  </si>
  <si>
    <t>18-19</t>
    <phoneticPr fontId="4"/>
  </si>
  <si>
    <t>19-20</t>
    <phoneticPr fontId="4"/>
  </si>
  <si>
    <t>20-21</t>
    <phoneticPr fontId="4"/>
  </si>
  <si>
    <t>21-22</t>
    <phoneticPr fontId="4"/>
  </si>
  <si>
    <t>22-23</t>
    <phoneticPr fontId="4"/>
  </si>
  <si>
    <t>Total</t>
  </si>
  <si>
    <t>0-0-1-16</t>
    <phoneticPr fontId="4"/>
  </si>
  <si>
    <t>0-0-0-１</t>
    <phoneticPr fontId="4"/>
  </si>
  <si>
    <t>0-0-0-7</t>
    <phoneticPr fontId="4"/>
  </si>
  <si>
    <t>2-2-2-7</t>
    <phoneticPr fontId="4"/>
  </si>
  <si>
    <t>0-0-0-2</t>
  </si>
  <si>
    <t>0-0-0-1</t>
  </si>
  <si>
    <t>23-24</t>
    <phoneticPr fontId="4"/>
  </si>
  <si>
    <t>24-25</t>
    <phoneticPr fontId="4"/>
  </si>
  <si>
    <t>4-9-2-9</t>
    <phoneticPr fontId="4"/>
  </si>
  <si>
    <t>3-9-0-12</t>
    <phoneticPr fontId="4"/>
  </si>
  <si>
    <t>3-0-4-14</t>
    <phoneticPr fontId="4"/>
  </si>
  <si>
    <t>3-0-2-14</t>
    <phoneticPr fontId="4"/>
  </si>
  <si>
    <t>2-2-5-15</t>
    <phoneticPr fontId="4"/>
  </si>
  <si>
    <t>2-0-2-6</t>
    <phoneticPr fontId="4"/>
  </si>
  <si>
    <t>3-2-2-12</t>
    <phoneticPr fontId="4"/>
  </si>
  <si>
    <t>2-0-3-18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</si>
</sst>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80FF"/>
        <bgColor indexed="64"/>
      </patternFill>
    </fill>
    <fill>
      <patternFill patternType="solid">
        <fgColor rgb="FF80FF80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7C8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5" borderId="1" xfId="0" applyNumberFormat="1" applyFont="1" applyFill="1" applyBorder="1" applyAlignment="1">
      <alignment horizontal="right" vertical="center" wrapText="1"/>
    </xf>
    <xf numFmtId="3" fontId="1" fillId="6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3" fontId="3" fillId="6" borderId="1" xfId="0" applyNumberFormat="1" applyFont="1" applyFill="1" applyBorder="1" applyAlignment="1">
      <alignment horizontal="right" vertical="center" wrapText="1"/>
    </xf>
    <xf numFmtId="0" fontId="1" fillId="7" borderId="1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>
      <alignment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3" fontId="1" fillId="8" borderId="1" xfId="0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horizontal="center" vertical="center" wrapText="1"/>
    </xf>
    <xf numFmtId="3" fontId="1" fillId="9" borderId="1" xfId="0" applyNumberFormat="1" applyFont="1" applyFill="1" applyBorder="1" applyAlignment="1">
      <alignment horizontal="right" vertical="center" wrapText="1"/>
    </xf>
    <xf numFmtId="3" fontId="5" fillId="8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9" borderId="1" xfId="0" applyNumberFormat="1" applyFont="1" applyFill="1" applyBorder="1" applyAlignment="1">
      <alignment horizontal="right" vertical="center" wrapText="1"/>
    </xf>
    <xf numFmtId="3" fontId="0" fillId="0" borderId="0" xfId="0" applyNumberFormat="1">
      <alignment vertical="center"/>
    </xf>
    <xf numFmtId="49" fontId="1" fillId="3" borderId="4" xfId="0" applyNumberFormat="1" applyFont="1" applyFill="1" applyBorder="1" applyAlignment="1">
      <alignment vertical="center" wrapText="1"/>
    </xf>
    <xf numFmtId="49" fontId="1" fillId="3" borderId="6" xfId="0" applyNumberFormat="1" applyFont="1" applyFill="1" applyBorder="1" applyAlignment="1">
      <alignment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C80"/>
      <color rgb="FFFF99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6"/>
  <sheetViews>
    <sheetView tabSelected="1" workbookViewId="0">
      <pane ySplit="1" topLeftCell="A47" activePane="bottomLeft" state="frozen"/>
      <selection pane="bottomLeft" sqref="A1:B1"/>
    </sheetView>
  </sheetViews>
  <sheetFormatPr defaultRowHeight="12.75" x14ac:dyDescent="0.25"/>
  <cols>
    <col min="1" max="1" width="9" style="27"/>
    <col min="2" max="2" width="5.73046875" bestFit="1" customWidth="1"/>
    <col min="3" max="10" width="10" customWidth="1"/>
    <col min="11" max="11" width="1.59765625" customWidth="1"/>
    <col min="12" max="15" width="10" customWidth="1"/>
    <col min="16" max="17" width="10.1328125" customWidth="1"/>
  </cols>
  <sheetData>
    <row r="1" spans="1:17" x14ac:dyDescent="0.25">
      <c r="A1" s="43"/>
      <c r="B1" s="44"/>
      <c r="C1" s="1" t="s">
        <v>0</v>
      </c>
      <c r="D1" s="1" t="s">
        <v>1</v>
      </c>
      <c r="E1" s="1" t="s">
        <v>2</v>
      </c>
      <c r="F1" s="1" t="s">
        <v>6</v>
      </c>
      <c r="G1" s="1" t="s">
        <v>4</v>
      </c>
      <c r="H1" s="1" t="s">
        <v>3</v>
      </c>
      <c r="I1" s="1" t="s">
        <v>5</v>
      </c>
      <c r="J1" s="1" t="s">
        <v>7</v>
      </c>
      <c r="K1" s="28"/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</row>
    <row r="2" spans="1:17" x14ac:dyDescent="0.25">
      <c r="A2" s="40" t="s">
        <v>14</v>
      </c>
      <c r="B2" s="3" t="s">
        <v>15</v>
      </c>
      <c r="C2" s="4" t="s">
        <v>16</v>
      </c>
      <c r="D2" s="2" t="s">
        <v>17</v>
      </c>
      <c r="E2" s="5" t="s">
        <v>18</v>
      </c>
      <c r="F2" s="5" t="s">
        <v>18</v>
      </c>
      <c r="G2" s="5" t="s">
        <v>18</v>
      </c>
      <c r="H2" s="5" t="s">
        <v>18</v>
      </c>
      <c r="I2" s="7" t="s">
        <v>19</v>
      </c>
      <c r="J2" s="2" t="s">
        <v>20</v>
      </c>
      <c r="K2" s="29"/>
      <c r="L2" s="5" t="s">
        <v>18</v>
      </c>
      <c r="M2" s="5" t="s">
        <v>18</v>
      </c>
      <c r="N2" s="5" t="s">
        <v>18</v>
      </c>
      <c r="O2" s="6" t="s">
        <v>21</v>
      </c>
      <c r="P2" s="5" t="s">
        <v>18</v>
      </c>
      <c r="Q2" s="2" t="s">
        <v>22</v>
      </c>
    </row>
    <row r="3" spans="1:17" x14ac:dyDescent="0.25">
      <c r="A3" s="41"/>
      <c r="B3" s="3" t="s">
        <v>23</v>
      </c>
      <c r="C3" s="9">
        <v>38480</v>
      </c>
      <c r="D3" s="10">
        <v>10101</v>
      </c>
      <c r="E3" s="5" t="s">
        <v>18</v>
      </c>
      <c r="F3" s="5" t="s">
        <v>18</v>
      </c>
      <c r="G3" s="5" t="s">
        <v>18</v>
      </c>
      <c r="H3" s="5" t="s">
        <v>18</v>
      </c>
      <c r="I3" s="12">
        <v>16570</v>
      </c>
      <c r="J3" s="10">
        <v>9847</v>
      </c>
      <c r="K3" s="29"/>
      <c r="L3" s="5" t="s">
        <v>18</v>
      </c>
      <c r="M3" s="5" t="s">
        <v>18</v>
      </c>
      <c r="N3" s="5" t="s">
        <v>18</v>
      </c>
      <c r="O3" s="11">
        <v>21957</v>
      </c>
      <c r="P3" s="5" t="s">
        <v>18</v>
      </c>
      <c r="Q3" s="10">
        <v>6945</v>
      </c>
    </row>
    <row r="4" spans="1:17" x14ac:dyDescent="0.25">
      <c r="A4" s="42"/>
      <c r="B4" s="3" t="s">
        <v>24</v>
      </c>
      <c r="C4" s="9">
        <v>63400</v>
      </c>
      <c r="D4" s="13">
        <v>-21600</v>
      </c>
      <c r="E4" s="5" t="s">
        <v>18</v>
      </c>
      <c r="F4" s="5" t="s">
        <v>18</v>
      </c>
      <c r="G4" s="5" t="s">
        <v>18</v>
      </c>
      <c r="H4" s="5" t="s">
        <v>18</v>
      </c>
      <c r="I4" s="14">
        <v>-2200</v>
      </c>
      <c r="J4" s="13">
        <v>-22400</v>
      </c>
      <c r="K4" s="29"/>
      <c r="L4" s="5" t="s">
        <v>18</v>
      </c>
      <c r="M4" s="5" t="s">
        <v>18</v>
      </c>
      <c r="N4" s="5" t="s">
        <v>18</v>
      </c>
      <c r="O4" s="11">
        <v>13900</v>
      </c>
      <c r="P4" s="5" t="s">
        <v>18</v>
      </c>
      <c r="Q4" s="13">
        <v>-31100</v>
      </c>
    </row>
    <row r="5" spans="1:17" x14ac:dyDescent="0.25">
      <c r="A5" s="40" t="s">
        <v>25</v>
      </c>
      <c r="B5" s="3" t="s">
        <v>15</v>
      </c>
      <c r="C5" s="6" t="s">
        <v>21</v>
      </c>
      <c r="D5" s="2" t="s">
        <v>17</v>
      </c>
      <c r="E5" s="5" t="s">
        <v>18</v>
      </c>
      <c r="F5" s="5" t="s">
        <v>18</v>
      </c>
      <c r="G5" s="5" t="s">
        <v>18</v>
      </c>
      <c r="H5" s="5" t="s">
        <v>18</v>
      </c>
      <c r="I5" s="4" t="s">
        <v>16</v>
      </c>
      <c r="J5" s="2" t="s">
        <v>20</v>
      </c>
      <c r="K5" s="29"/>
      <c r="L5" s="5" t="s">
        <v>18</v>
      </c>
      <c r="M5" s="5" t="s">
        <v>18</v>
      </c>
      <c r="N5" s="5" t="s">
        <v>18</v>
      </c>
      <c r="O5" s="7" t="s">
        <v>19</v>
      </c>
      <c r="P5" s="5" t="s">
        <v>18</v>
      </c>
      <c r="Q5" s="5" t="s">
        <v>18</v>
      </c>
    </row>
    <row r="6" spans="1:17" x14ac:dyDescent="0.25">
      <c r="A6" s="41"/>
      <c r="B6" s="3" t="s">
        <v>23</v>
      </c>
      <c r="C6" s="11">
        <v>35580</v>
      </c>
      <c r="D6" s="10">
        <v>22421</v>
      </c>
      <c r="E6" s="5" t="s">
        <v>18</v>
      </c>
      <c r="F6" s="5" t="s">
        <v>18</v>
      </c>
      <c r="G6" s="5" t="s">
        <v>18</v>
      </c>
      <c r="H6" s="5" t="s">
        <v>18</v>
      </c>
      <c r="I6" s="9">
        <v>53900</v>
      </c>
      <c r="J6" s="10">
        <v>10387</v>
      </c>
      <c r="K6" s="29"/>
      <c r="L6" s="5" t="s">
        <v>18</v>
      </c>
      <c r="M6" s="5" t="s">
        <v>18</v>
      </c>
      <c r="N6" s="5" t="s">
        <v>18</v>
      </c>
      <c r="O6" s="12">
        <v>32311</v>
      </c>
      <c r="P6" s="5" t="s">
        <v>18</v>
      </c>
      <c r="Q6" s="5" t="s">
        <v>18</v>
      </c>
    </row>
    <row r="7" spans="1:17" x14ac:dyDescent="0.25">
      <c r="A7" s="42"/>
      <c r="B7" s="3" t="s">
        <v>24</v>
      </c>
      <c r="C7" s="11">
        <v>6400</v>
      </c>
      <c r="D7" s="13">
        <v>-20000</v>
      </c>
      <c r="E7" s="5" t="s">
        <v>18</v>
      </c>
      <c r="F7" s="5" t="s">
        <v>18</v>
      </c>
      <c r="G7" s="5" t="s">
        <v>18</v>
      </c>
      <c r="H7" s="5" t="s">
        <v>18</v>
      </c>
      <c r="I7" s="9">
        <v>31700</v>
      </c>
      <c r="J7" s="13">
        <v>-20000</v>
      </c>
      <c r="K7" s="29"/>
      <c r="L7" s="5" t="s">
        <v>18</v>
      </c>
      <c r="M7" s="5" t="s">
        <v>18</v>
      </c>
      <c r="N7" s="5" t="s">
        <v>18</v>
      </c>
      <c r="O7" s="12">
        <v>1900</v>
      </c>
      <c r="P7" s="5" t="s">
        <v>18</v>
      </c>
      <c r="Q7" s="5" t="s">
        <v>18</v>
      </c>
    </row>
    <row r="8" spans="1:17" x14ac:dyDescent="0.25">
      <c r="A8" s="40" t="s">
        <v>26</v>
      </c>
      <c r="B8" s="3" t="s">
        <v>15</v>
      </c>
      <c r="C8" s="2" t="s">
        <v>22</v>
      </c>
      <c r="D8" s="2" t="s">
        <v>17</v>
      </c>
      <c r="E8" s="7" t="s">
        <v>19</v>
      </c>
      <c r="F8" s="5" t="s">
        <v>18</v>
      </c>
      <c r="G8" s="5" t="s">
        <v>18</v>
      </c>
      <c r="H8" s="5" t="s">
        <v>18</v>
      </c>
      <c r="I8" s="6" t="s">
        <v>21</v>
      </c>
      <c r="J8" s="2" t="s">
        <v>20</v>
      </c>
      <c r="K8" s="29"/>
      <c r="L8" s="2" t="s">
        <v>27</v>
      </c>
      <c r="M8" s="5" t="s">
        <v>18</v>
      </c>
      <c r="N8" s="5" t="s">
        <v>18</v>
      </c>
      <c r="O8" s="4" t="s">
        <v>16</v>
      </c>
      <c r="P8" s="2" t="s">
        <v>28</v>
      </c>
      <c r="Q8" s="5" t="s">
        <v>18</v>
      </c>
    </row>
    <row r="9" spans="1:17" x14ac:dyDescent="0.25">
      <c r="A9" s="41"/>
      <c r="B9" s="3" t="s">
        <v>23</v>
      </c>
      <c r="C9" s="10">
        <v>22590</v>
      </c>
      <c r="D9" s="10">
        <v>26960</v>
      </c>
      <c r="E9" s="12">
        <v>34505</v>
      </c>
      <c r="F9" s="5" t="s">
        <v>18</v>
      </c>
      <c r="G9" s="5" t="s">
        <v>18</v>
      </c>
      <c r="H9" s="5" t="s">
        <v>18</v>
      </c>
      <c r="I9" s="11">
        <v>39465</v>
      </c>
      <c r="J9" s="10">
        <v>26085</v>
      </c>
      <c r="K9" s="29"/>
      <c r="L9" s="10">
        <v>10465</v>
      </c>
      <c r="M9" s="5" t="s">
        <v>18</v>
      </c>
      <c r="N9" s="5" t="s">
        <v>18</v>
      </c>
      <c r="O9" s="9">
        <v>45181</v>
      </c>
      <c r="P9" s="10">
        <v>9945</v>
      </c>
      <c r="Q9" s="5" t="s">
        <v>18</v>
      </c>
    </row>
    <row r="10" spans="1:17" x14ac:dyDescent="0.25">
      <c r="A10" s="42"/>
      <c r="B10" s="3" t="s">
        <v>24</v>
      </c>
      <c r="C10" s="13">
        <v>-17200</v>
      </c>
      <c r="D10" s="15">
        <v>100</v>
      </c>
      <c r="E10" s="12">
        <v>15900</v>
      </c>
      <c r="F10" s="5" t="s">
        <v>18</v>
      </c>
      <c r="G10" s="5" t="s">
        <v>18</v>
      </c>
      <c r="H10" s="5" t="s">
        <v>18</v>
      </c>
      <c r="I10" s="11">
        <v>26200</v>
      </c>
      <c r="J10" s="13">
        <v>-3200</v>
      </c>
      <c r="K10" s="29"/>
      <c r="L10" s="13">
        <v>-30000</v>
      </c>
      <c r="M10" s="5" t="s">
        <v>18</v>
      </c>
      <c r="N10" s="5" t="s">
        <v>18</v>
      </c>
      <c r="O10" s="9">
        <v>38200</v>
      </c>
      <c r="P10" s="13">
        <v>-30000</v>
      </c>
      <c r="Q10" s="5" t="s">
        <v>18</v>
      </c>
    </row>
    <row r="11" spans="1:17" x14ac:dyDescent="0.25">
      <c r="A11" s="40" t="s">
        <v>29</v>
      </c>
      <c r="B11" s="3" t="s">
        <v>15</v>
      </c>
      <c r="C11" s="4" t="s">
        <v>16</v>
      </c>
      <c r="D11" s="6" t="s">
        <v>21</v>
      </c>
      <c r="E11" s="2" t="s">
        <v>20</v>
      </c>
      <c r="F11" s="5" t="s">
        <v>18</v>
      </c>
      <c r="G11" s="5" t="s">
        <v>18</v>
      </c>
      <c r="H11" s="5" t="s">
        <v>18</v>
      </c>
      <c r="I11" s="2" t="s">
        <v>28</v>
      </c>
      <c r="J11" s="7" t="s">
        <v>19</v>
      </c>
      <c r="K11" s="29"/>
      <c r="L11" s="2" t="s">
        <v>27</v>
      </c>
      <c r="M11" s="5" t="s">
        <v>18</v>
      </c>
      <c r="N11" s="5" t="s">
        <v>18</v>
      </c>
      <c r="O11" s="2" t="s">
        <v>17</v>
      </c>
      <c r="P11" s="2" t="s">
        <v>22</v>
      </c>
      <c r="Q11" s="5" t="s">
        <v>18</v>
      </c>
    </row>
    <row r="12" spans="1:17" x14ac:dyDescent="0.25">
      <c r="A12" s="41"/>
      <c r="B12" s="3" t="s">
        <v>23</v>
      </c>
      <c r="C12" s="9">
        <v>77745</v>
      </c>
      <c r="D12" s="11">
        <v>55060</v>
      </c>
      <c r="E12" s="10">
        <v>30377</v>
      </c>
      <c r="F12" s="5" t="s">
        <v>18</v>
      </c>
      <c r="G12" s="5" t="s">
        <v>18</v>
      </c>
      <c r="H12" s="5" t="s">
        <v>18</v>
      </c>
      <c r="I12" s="10">
        <v>19965</v>
      </c>
      <c r="J12" s="12">
        <v>35150</v>
      </c>
      <c r="K12" s="29"/>
      <c r="L12" s="10">
        <v>22930</v>
      </c>
      <c r="M12" s="5" t="s">
        <v>18</v>
      </c>
      <c r="N12" s="5" t="s">
        <v>18</v>
      </c>
      <c r="O12" s="10">
        <v>33055</v>
      </c>
      <c r="P12" s="10">
        <v>25720</v>
      </c>
      <c r="Q12" s="5" t="s">
        <v>18</v>
      </c>
    </row>
    <row r="13" spans="1:17" x14ac:dyDescent="0.25">
      <c r="A13" s="42"/>
      <c r="B13" s="3" t="s">
        <v>24</v>
      </c>
      <c r="C13" s="9">
        <v>79400</v>
      </c>
      <c r="D13" s="11">
        <v>34600</v>
      </c>
      <c r="E13" s="13">
        <v>-19000</v>
      </c>
      <c r="F13" s="5" t="s">
        <v>18</v>
      </c>
      <c r="G13" s="5" t="s">
        <v>18</v>
      </c>
      <c r="H13" s="5" t="s">
        <v>18</v>
      </c>
      <c r="I13" s="13">
        <v>-28000</v>
      </c>
      <c r="J13" s="14">
        <v>-6200</v>
      </c>
      <c r="K13" s="29"/>
      <c r="L13" s="13">
        <v>-26000</v>
      </c>
      <c r="M13" s="5" t="s">
        <v>18</v>
      </c>
      <c r="N13" s="5" t="s">
        <v>18</v>
      </c>
      <c r="O13" s="13">
        <v>-11800</v>
      </c>
      <c r="P13" s="13">
        <v>-23000</v>
      </c>
      <c r="Q13" s="5" t="s">
        <v>18</v>
      </c>
    </row>
    <row r="14" spans="1:17" x14ac:dyDescent="0.25">
      <c r="A14" s="40" t="s">
        <v>30</v>
      </c>
      <c r="B14" s="3" t="s">
        <v>15</v>
      </c>
      <c r="C14" s="6" t="s">
        <v>21</v>
      </c>
      <c r="D14" s="2" t="s">
        <v>17</v>
      </c>
      <c r="E14" s="2" t="s">
        <v>20</v>
      </c>
      <c r="F14" s="5" t="s">
        <v>18</v>
      </c>
      <c r="G14" s="5" t="s">
        <v>18</v>
      </c>
      <c r="H14" s="5" t="s">
        <v>18</v>
      </c>
      <c r="I14" s="2" t="s">
        <v>22</v>
      </c>
      <c r="J14" s="4" t="s">
        <v>16</v>
      </c>
      <c r="K14" s="29"/>
      <c r="L14" s="2" t="s">
        <v>27</v>
      </c>
      <c r="M14" s="5" t="s">
        <v>18</v>
      </c>
      <c r="N14" s="5" t="s">
        <v>18</v>
      </c>
      <c r="O14" s="7" t="s">
        <v>19</v>
      </c>
      <c r="P14" s="5" t="s">
        <v>18</v>
      </c>
      <c r="Q14" s="5" t="s">
        <v>18</v>
      </c>
    </row>
    <row r="15" spans="1:17" x14ac:dyDescent="0.25">
      <c r="A15" s="41"/>
      <c r="B15" s="3" t="s">
        <v>23</v>
      </c>
      <c r="C15" s="11">
        <v>35950</v>
      </c>
      <c r="D15" s="10">
        <v>29025</v>
      </c>
      <c r="E15" s="10">
        <v>27215</v>
      </c>
      <c r="F15" s="5" t="s">
        <v>18</v>
      </c>
      <c r="G15" s="5" t="s">
        <v>18</v>
      </c>
      <c r="H15" s="5" t="s">
        <v>18</v>
      </c>
      <c r="I15" s="10">
        <v>26507</v>
      </c>
      <c r="J15" s="9">
        <v>46525</v>
      </c>
      <c r="K15" s="29"/>
      <c r="L15" s="10">
        <v>16095</v>
      </c>
      <c r="M15" s="5" t="s">
        <v>18</v>
      </c>
      <c r="N15" s="5" t="s">
        <v>18</v>
      </c>
      <c r="O15" s="12">
        <v>29755</v>
      </c>
      <c r="P15" s="5" t="s">
        <v>18</v>
      </c>
      <c r="Q15" s="5" t="s">
        <v>18</v>
      </c>
    </row>
    <row r="16" spans="1:17" x14ac:dyDescent="0.25">
      <c r="A16" s="42"/>
      <c r="B16" s="3" t="s">
        <v>24</v>
      </c>
      <c r="C16" s="11">
        <v>11200</v>
      </c>
      <c r="D16" s="13">
        <v>-2600</v>
      </c>
      <c r="E16" s="13">
        <v>-6900</v>
      </c>
      <c r="F16" s="5" t="s">
        <v>18</v>
      </c>
      <c r="G16" s="5" t="s">
        <v>18</v>
      </c>
      <c r="H16" s="5" t="s">
        <v>18</v>
      </c>
      <c r="I16" s="13">
        <v>-8500</v>
      </c>
      <c r="J16" s="9">
        <v>31700</v>
      </c>
      <c r="K16" s="29"/>
      <c r="L16" s="13">
        <v>-24000</v>
      </c>
      <c r="M16" s="5" t="s">
        <v>18</v>
      </c>
      <c r="N16" s="5" t="s">
        <v>18</v>
      </c>
      <c r="O16" s="16">
        <v>-900</v>
      </c>
      <c r="P16" s="5" t="s">
        <v>18</v>
      </c>
      <c r="Q16" s="5" t="s">
        <v>18</v>
      </c>
    </row>
    <row r="17" spans="1:17" x14ac:dyDescent="0.25">
      <c r="A17" s="40" t="s">
        <v>31</v>
      </c>
      <c r="B17" s="3" t="s">
        <v>15</v>
      </c>
      <c r="C17" s="2" t="s">
        <v>32</v>
      </c>
      <c r="D17" s="2" t="s">
        <v>22</v>
      </c>
      <c r="E17" s="2" t="s">
        <v>17</v>
      </c>
      <c r="F17" s="2" t="s">
        <v>27</v>
      </c>
      <c r="G17" s="5" t="s">
        <v>18</v>
      </c>
      <c r="H17" s="7" t="s">
        <v>19</v>
      </c>
      <c r="I17" s="2" t="s">
        <v>28</v>
      </c>
      <c r="J17" s="4" t="s">
        <v>16</v>
      </c>
      <c r="K17" s="29"/>
      <c r="L17" s="2" t="s">
        <v>20</v>
      </c>
      <c r="M17" s="5" t="s">
        <v>18</v>
      </c>
      <c r="N17" s="5" t="s">
        <v>18</v>
      </c>
      <c r="O17" s="6" t="s">
        <v>21</v>
      </c>
      <c r="P17" s="5" t="s">
        <v>18</v>
      </c>
      <c r="Q17" s="5" t="s">
        <v>18</v>
      </c>
    </row>
    <row r="18" spans="1:17" x14ac:dyDescent="0.25">
      <c r="A18" s="41"/>
      <c r="B18" s="3" t="s">
        <v>23</v>
      </c>
      <c r="C18" s="10">
        <v>10420</v>
      </c>
      <c r="D18" s="10">
        <v>21125</v>
      </c>
      <c r="E18" s="10">
        <v>30510</v>
      </c>
      <c r="F18" s="10">
        <v>17660</v>
      </c>
      <c r="G18" s="5" t="s">
        <v>18</v>
      </c>
      <c r="H18" s="12">
        <v>32465</v>
      </c>
      <c r="I18" s="10">
        <v>13225</v>
      </c>
      <c r="J18" s="9">
        <v>54270</v>
      </c>
      <c r="K18" s="29"/>
      <c r="L18" s="10">
        <v>24795</v>
      </c>
      <c r="M18" s="5" t="s">
        <v>18</v>
      </c>
      <c r="N18" s="5" t="s">
        <v>18</v>
      </c>
      <c r="O18" s="11">
        <v>41903</v>
      </c>
      <c r="P18" s="5" t="s">
        <v>18</v>
      </c>
      <c r="Q18" s="5" t="s">
        <v>18</v>
      </c>
    </row>
    <row r="19" spans="1:17" x14ac:dyDescent="0.25">
      <c r="A19" s="42"/>
      <c r="B19" s="3" t="s">
        <v>24</v>
      </c>
      <c r="C19" s="13">
        <v>-30000</v>
      </c>
      <c r="D19" s="13">
        <v>-19100</v>
      </c>
      <c r="E19" s="10">
        <v>5600</v>
      </c>
      <c r="F19" s="13">
        <v>-24000</v>
      </c>
      <c r="G19" s="5" t="s">
        <v>18</v>
      </c>
      <c r="H19" s="17">
        <v>11100</v>
      </c>
      <c r="I19" s="13">
        <v>-27000</v>
      </c>
      <c r="J19" s="9">
        <v>59300</v>
      </c>
      <c r="K19" s="29"/>
      <c r="L19" s="13">
        <v>-8600</v>
      </c>
      <c r="M19" s="5" t="s">
        <v>18</v>
      </c>
      <c r="N19" s="5" t="s">
        <v>18</v>
      </c>
      <c r="O19" s="11">
        <v>32700</v>
      </c>
      <c r="P19" s="5" t="s">
        <v>18</v>
      </c>
      <c r="Q19" s="5" t="s">
        <v>18</v>
      </c>
    </row>
    <row r="20" spans="1:17" x14ac:dyDescent="0.25">
      <c r="A20" s="40" t="s">
        <v>33</v>
      </c>
      <c r="B20" s="3" t="s">
        <v>15</v>
      </c>
      <c r="C20" s="2" t="s">
        <v>27</v>
      </c>
      <c r="D20" s="4" t="s">
        <v>16</v>
      </c>
      <c r="E20" s="2" t="s">
        <v>32</v>
      </c>
      <c r="F20" s="2" t="s">
        <v>17</v>
      </c>
      <c r="G20" s="5" t="s">
        <v>18</v>
      </c>
      <c r="H20" s="2" t="s">
        <v>20</v>
      </c>
      <c r="I20" s="6" t="s">
        <v>21</v>
      </c>
      <c r="J20" s="7" t="s">
        <v>19</v>
      </c>
      <c r="K20" s="29"/>
      <c r="L20" s="2" t="s">
        <v>28</v>
      </c>
      <c r="M20" s="5" t="s">
        <v>18</v>
      </c>
      <c r="N20" s="5" t="s">
        <v>18</v>
      </c>
      <c r="O20" s="2" t="s">
        <v>22</v>
      </c>
      <c r="P20" s="5" t="s">
        <v>18</v>
      </c>
      <c r="Q20" s="5" t="s">
        <v>18</v>
      </c>
    </row>
    <row r="21" spans="1:17" x14ac:dyDescent="0.25">
      <c r="A21" s="41"/>
      <c r="B21" s="3" t="s">
        <v>23</v>
      </c>
      <c r="C21" s="10">
        <v>18340</v>
      </c>
      <c r="D21" s="9">
        <v>39805</v>
      </c>
      <c r="E21" s="10">
        <v>10015</v>
      </c>
      <c r="F21" s="10">
        <v>23810</v>
      </c>
      <c r="G21" s="5" t="s">
        <v>18</v>
      </c>
      <c r="H21" s="10">
        <v>17700</v>
      </c>
      <c r="I21" s="11">
        <v>35925</v>
      </c>
      <c r="J21" s="12">
        <v>38440</v>
      </c>
      <c r="K21" s="29"/>
      <c r="L21" s="10">
        <v>15865</v>
      </c>
      <c r="M21" s="5" t="s">
        <v>18</v>
      </c>
      <c r="N21" s="5" t="s">
        <v>18</v>
      </c>
      <c r="O21" s="10">
        <v>20300</v>
      </c>
      <c r="P21" s="5" t="s">
        <v>18</v>
      </c>
      <c r="Q21" s="5" t="s">
        <v>18</v>
      </c>
    </row>
    <row r="22" spans="1:17" x14ac:dyDescent="0.25">
      <c r="A22" s="42"/>
      <c r="B22" s="3" t="s">
        <v>24</v>
      </c>
      <c r="C22" s="13">
        <v>-18500</v>
      </c>
      <c r="D22" s="9">
        <v>37700</v>
      </c>
      <c r="E22" s="13">
        <v>-28000</v>
      </c>
      <c r="F22" s="13">
        <v>-5500</v>
      </c>
      <c r="G22" s="5" t="s">
        <v>18</v>
      </c>
      <c r="H22" s="13">
        <v>-9100</v>
      </c>
      <c r="I22" s="11">
        <v>32300</v>
      </c>
      <c r="J22" s="17">
        <v>31300</v>
      </c>
      <c r="K22" s="29"/>
      <c r="L22" s="13">
        <v>-23000</v>
      </c>
      <c r="M22" s="5" t="s">
        <v>18</v>
      </c>
      <c r="N22" s="5" t="s">
        <v>18</v>
      </c>
      <c r="O22" s="13">
        <v>-17200</v>
      </c>
      <c r="P22" s="5" t="s">
        <v>18</v>
      </c>
      <c r="Q22" s="5" t="s">
        <v>18</v>
      </c>
    </row>
    <row r="23" spans="1:17" x14ac:dyDescent="0.25">
      <c r="A23" s="40" t="s">
        <v>34</v>
      </c>
      <c r="B23" s="3" t="s">
        <v>15</v>
      </c>
      <c r="C23" s="2" t="s">
        <v>28</v>
      </c>
      <c r="D23" s="6" t="s">
        <v>21</v>
      </c>
      <c r="E23" s="7" t="s">
        <v>19</v>
      </c>
      <c r="F23" s="2" t="s">
        <v>32</v>
      </c>
      <c r="G23" s="5" t="s">
        <v>18</v>
      </c>
      <c r="H23" s="2" t="s">
        <v>22</v>
      </c>
      <c r="I23" s="2" t="s">
        <v>20</v>
      </c>
      <c r="J23" s="18" t="s">
        <v>17</v>
      </c>
      <c r="K23" s="29"/>
      <c r="L23" s="2" t="s">
        <v>27</v>
      </c>
      <c r="M23" s="5" t="s">
        <v>18</v>
      </c>
      <c r="N23" s="5" t="s">
        <v>18</v>
      </c>
      <c r="O23" s="4" t="s">
        <v>16</v>
      </c>
      <c r="P23" s="5" t="s">
        <v>18</v>
      </c>
      <c r="Q23" s="5" t="s">
        <v>18</v>
      </c>
    </row>
    <row r="24" spans="1:17" x14ac:dyDescent="0.25">
      <c r="A24" s="41"/>
      <c r="B24" s="3" t="s">
        <v>23</v>
      </c>
      <c r="C24" s="10">
        <v>22545</v>
      </c>
      <c r="D24" s="11">
        <v>41520</v>
      </c>
      <c r="E24" s="12">
        <v>35275</v>
      </c>
      <c r="F24" s="10">
        <v>17280</v>
      </c>
      <c r="G24" s="5" t="s">
        <v>18</v>
      </c>
      <c r="H24" s="10">
        <v>23071</v>
      </c>
      <c r="I24" s="10">
        <v>29165</v>
      </c>
      <c r="J24" s="19">
        <v>29303</v>
      </c>
      <c r="K24" s="29"/>
      <c r="L24" s="10">
        <v>23785</v>
      </c>
      <c r="M24" s="5" t="s">
        <v>18</v>
      </c>
      <c r="N24" s="5" t="s">
        <v>18</v>
      </c>
      <c r="O24" s="9">
        <v>51635</v>
      </c>
      <c r="P24" s="5" t="s">
        <v>18</v>
      </c>
      <c r="Q24" s="5" t="s">
        <v>18</v>
      </c>
    </row>
    <row r="25" spans="1:17" x14ac:dyDescent="0.25">
      <c r="A25" s="42"/>
      <c r="B25" s="3" t="s">
        <v>24</v>
      </c>
      <c r="C25" s="13">
        <v>-22000</v>
      </c>
      <c r="D25" s="11">
        <v>29800</v>
      </c>
      <c r="E25" s="17">
        <v>10400</v>
      </c>
      <c r="F25" s="13">
        <v>-26000</v>
      </c>
      <c r="G25" s="5" t="s">
        <v>18</v>
      </c>
      <c r="H25" s="13">
        <v>-16000</v>
      </c>
      <c r="I25" s="13">
        <v>-5500</v>
      </c>
      <c r="J25" s="20">
        <v>300</v>
      </c>
      <c r="K25" s="29"/>
      <c r="L25" s="13">
        <v>-20000</v>
      </c>
      <c r="M25" s="5" t="s">
        <v>18</v>
      </c>
      <c r="N25" s="5" t="s">
        <v>18</v>
      </c>
      <c r="O25" s="9">
        <v>49000</v>
      </c>
      <c r="P25" s="5" t="s">
        <v>18</v>
      </c>
      <c r="Q25" s="5" t="s">
        <v>18</v>
      </c>
    </row>
    <row r="26" spans="1:17" x14ac:dyDescent="0.25">
      <c r="A26" s="40" t="s">
        <v>35</v>
      </c>
      <c r="B26" s="3" t="s">
        <v>15</v>
      </c>
      <c r="C26" s="2" t="s">
        <v>20</v>
      </c>
      <c r="D26" s="4" t="s">
        <v>16</v>
      </c>
      <c r="E26" s="7" t="s">
        <v>19</v>
      </c>
      <c r="F26" s="6" t="s">
        <v>21</v>
      </c>
      <c r="G26" s="5" t="s">
        <v>18</v>
      </c>
      <c r="H26" s="2" t="s">
        <v>22</v>
      </c>
      <c r="I26" s="2" t="s">
        <v>28</v>
      </c>
      <c r="J26" s="18" t="s">
        <v>36</v>
      </c>
      <c r="K26" s="29"/>
      <c r="L26" s="2" t="s">
        <v>27</v>
      </c>
      <c r="M26" s="5" t="s">
        <v>18</v>
      </c>
      <c r="N26" s="18" t="s">
        <v>17</v>
      </c>
      <c r="O26" s="2" t="s">
        <v>32</v>
      </c>
      <c r="P26" s="5" t="s">
        <v>18</v>
      </c>
      <c r="Q26" s="5" t="s">
        <v>18</v>
      </c>
    </row>
    <row r="27" spans="1:17" x14ac:dyDescent="0.25">
      <c r="A27" s="41"/>
      <c r="B27" s="3" t="s">
        <v>23</v>
      </c>
      <c r="C27" s="10">
        <v>30920</v>
      </c>
      <c r="D27" s="9">
        <v>46985</v>
      </c>
      <c r="E27" s="12">
        <v>35240</v>
      </c>
      <c r="F27" s="11">
        <v>42920</v>
      </c>
      <c r="G27" s="5" t="s">
        <v>18</v>
      </c>
      <c r="H27" s="10">
        <v>23610</v>
      </c>
      <c r="I27" s="10">
        <v>12750</v>
      </c>
      <c r="J27" s="19">
        <v>8715</v>
      </c>
      <c r="K27" s="29"/>
      <c r="L27" s="10">
        <v>22645</v>
      </c>
      <c r="M27" s="5" t="s">
        <v>18</v>
      </c>
      <c r="N27" s="19">
        <v>34805</v>
      </c>
      <c r="O27" s="10">
        <v>11850</v>
      </c>
      <c r="P27" s="5" t="s">
        <v>18</v>
      </c>
      <c r="Q27" s="5" t="s">
        <v>18</v>
      </c>
    </row>
    <row r="28" spans="1:17" x14ac:dyDescent="0.25">
      <c r="A28" s="42"/>
      <c r="B28" s="3" t="s">
        <v>24</v>
      </c>
      <c r="C28" s="21">
        <v>9600</v>
      </c>
      <c r="D28" s="9">
        <v>43600</v>
      </c>
      <c r="E28" s="17">
        <v>16600</v>
      </c>
      <c r="F28" s="11">
        <v>34000</v>
      </c>
      <c r="G28" s="5" t="s">
        <v>18</v>
      </c>
      <c r="H28" s="13">
        <v>-9700</v>
      </c>
      <c r="I28" s="13">
        <v>-29000</v>
      </c>
      <c r="J28" s="22">
        <v>-30000</v>
      </c>
      <c r="K28" s="29"/>
      <c r="L28" s="13">
        <v>-19300</v>
      </c>
      <c r="M28" s="5" t="s">
        <v>18</v>
      </c>
      <c r="N28" s="23">
        <v>14200</v>
      </c>
      <c r="O28" s="13">
        <v>-30000</v>
      </c>
      <c r="P28" s="5" t="s">
        <v>18</v>
      </c>
      <c r="Q28" s="5" t="s">
        <v>18</v>
      </c>
    </row>
    <row r="29" spans="1:17" x14ac:dyDescent="0.25">
      <c r="A29" s="40" t="s">
        <v>37</v>
      </c>
      <c r="B29" s="3" t="s">
        <v>15</v>
      </c>
      <c r="C29" s="6" t="s">
        <v>21</v>
      </c>
      <c r="D29" s="2" t="s">
        <v>27</v>
      </c>
      <c r="E29" s="2" t="s">
        <v>22</v>
      </c>
      <c r="F29" s="18" t="s">
        <v>17</v>
      </c>
      <c r="G29" s="5" t="s">
        <v>18</v>
      </c>
      <c r="H29" s="4" t="s">
        <v>16</v>
      </c>
      <c r="I29" s="7" t="s">
        <v>19</v>
      </c>
      <c r="J29" s="18" t="s">
        <v>36</v>
      </c>
      <c r="K29" s="29"/>
      <c r="L29" s="2" t="s">
        <v>20</v>
      </c>
      <c r="M29" s="5" t="s">
        <v>18</v>
      </c>
      <c r="N29" s="2" t="s">
        <v>32</v>
      </c>
      <c r="O29" s="2" t="s">
        <v>28</v>
      </c>
      <c r="P29" s="5" t="s">
        <v>18</v>
      </c>
      <c r="Q29" s="5" t="s">
        <v>18</v>
      </c>
    </row>
    <row r="30" spans="1:17" x14ac:dyDescent="0.25">
      <c r="A30" s="41"/>
      <c r="B30" s="3" t="s">
        <v>23</v>
      </c>
      <c r="C30" s="11">
        <v>39895</v>
      </c>
      <c r="D30" s="10">
        <v>21900</v>
      </c>
      <c r="E30" s="10">
        <v>24830</v>
      </c>
      <c r="F30" s="19">
        <v>33575</v>
      </c>
      <c r="G30" s="5" t="s">
        <v>18</v>
      </c>
      <c r="H30" s="9">
        <v>53880</v>
      </c>
      <c r="I30" s="12">
        <v>33858</v>
      </c>
      <c r="J30" s="19">
        <v>10325</v>
      </c>
      <c r="K30" s="29"/>
      <c r="L30" s="10">
        <v>31195</v>
      </c>
      <c r="M30" s="5" t="s">
        <v>18</v>
      </c>
      <c r="N30" s="10">
        <v>15640</v>
      </c>
      <c r="O30" s="10">
        <v>21100</v>
      </c>
      <c r="P30" s="5" t="s">
        <v>18</v>
      </c>
      <c r="Q30" s="5" t="s">
        <v>18</v>
      </c>
    </row>
    <row r="31" spans="1:17" x14ac:dyDescent="0.25">
      <c r="A31" s="42"/>
      <c r="B31" s="3" t="s">
        <v>24</v>
      </c>
      <c r="C31" s="11">
        <v>27200</v>
      </c>
      <c r="D31" s="13">
        <v>-21000</v>
      </c>
      <c r="E31" s="13">
        <v>-12900</v>
      </c>
      <c r="F31" s="23">
        <v>12200</v>
      </c>
      <c r="G31" s="5" t="s">
        <v>18</v>
      </c>
      <c r="H31" s="9">
        <v>55900</v>
      </c>
      <c r="I31" s="17">
        <v>12500</v>
      </c>
      <c r="J31" s="22">
        <v>-30000</v>
      </c>
      <c r="K31" s="29"/>
      <c r="L31" s="21">
        <v>5100</v>
      </c>
      <c r="M31" s="5" t="s">
        <v>18</v>
      </c>
      <c r="N31" s="13">
        <v>-27000</v>
      </c>
      <c r="O31" s="13">
        <v>-22000</v>
      </c>
      <c r="P31" s="5" t="s">
        <v>18</v>
      </c>
      <c r="Q31" s="5" t="s">
        <v>18</v>
      </c>
    </row>
    <row r="32" spans="1:17" x14ac:dyDescent="0.25">
      <c r="A32" s="40" t="s">
        <v>38</v>
      </c>
      <c r="B32" s="3" t="s">
        <v>15</v>
      </c>
      <c r="C32" s="4" t="s">
        <v>16</v>
      </c>
      <c r="D32" s="6" t="s">
        <v>21</v>
      </c>
      <c r="E32" s="2" t="s">
        <v>27</v>
      </c>
      <c r="F32" s="7" t="s">
        <v>19</v>
      </c>
      <c r="G32" s="5" t="s">
        <v>18</v>
      </c>
      <c r="H32" s="18" t="s">
        <v>17</v>
      </c>
      <c r="I32" s="2" t="s">
        <v>20</v>
      </c>
      <c r="J32" s="2" t="s">
        <v>39</v>
      </c>
      <c r="K32" s="29"/>
      <c r="L32" s="2" t="s">
        <v>22</v>
      </c>
      <c r="M32" s="5" t="s">
        <v>18</v>
      </c>
      <c r="N32" s="18" t="s">
        <v>36</v>
      </c>
      <c r="O32" s="2" t="s">
        <v>28</v>
      </c>
      <c r="P32" s="5" t="s">
        <v>18</v>
      </c>
      <c r="Q32" s="5" t="s">
        <v>18</v>
      </c>
    </row>
    <row r="33" spans="1:17" x14ac:dyDescent="0.25">
      <c r="A33" s="41"/>
      <c r="B33" s="3" t="s">
        <v>23</v>
      </c>
      <c r="C33" s="9">
        <v>66145</v>
      </c>
      <c r="D33" s="11">
        <v>42775</v>
      </c>
      <c r="E33" s="10">
        <v>22105</v>
      </c>
      <c r="F33" s="12">
        <v>27619</v>
      </c>
      <c r="G33" s="5" t="s">
        <v>18</v>
      </c>
      <c r="H33" s="19">
        <v>24885</v>
      </c>
      <c r="I33" s="10">
        <v>24575</v>
      </c>
      <c r="J33" s="10">
        <v>12950</v>
      </c>
      <c r="K33" s="29"/>
      <c r="L33" s="10">
        <v>22125</v>
      </c>
      <c r="M33" s="5" t="s">
        <v>18</v>
      </c>
      <c r="N33" s="19">
        <v>10305</v>
      </c>
      <c r="O33" s="10">
        <v>21040</v>
      </c>
      <c r="P33" s="5" t="s">
        <v>18</v>
      </c>
      <c r="Q33" s="5" t="s">
        <v>18</v>
      </c>
    </row>
    <row r="34" spans="1:17" x14ac:dyDescent="0.25">
      <c r="A34" s="42"/>
      <c r="B34" s="3" t="s">
        <v>24</v>
      </c>
      <c r="C34" s="9">
        <v>94700</v>
      </c>
      <c r="D34" s="11">
        <v>37500</v>
      </c>
      <c r="E34" s="13">
        <v>-17800</v>
      </c>
      <c r="F34" s="24">
        <v>400</v>
      </c>
      <c r="G34" s="5" t="s">
        <v>18</v>
      </c>
      <c r="H34" s="22">
        <v>-8500</v>
      </c>
      <c r="I34" s="13">
        <v>-9600</v>
      </c>
      <c r="J34" s="13">
        <v>-29000</v>
      </c>
      <c r="K34" s="29"/>
      <c r="L34" s="13">
        <v>-17700</v>
      </c>
      <c r="M34" s="5" t="s">
        <v>18</v>
      </c>
      <c r="N34" s="22">
        <v>-30000</v>
      </c>
      <c r="O34" s="13">
        <v>-20000</v>
      </c>
      <c r="P34" s="5" t="s">
        <v>18</v>
      </c>
      <c r="Q34" s="5" t="s">
        <v>18</v>
      </c>
    </row>
    <row r="35" spans="1:17" x14ac:dyDescent="0.25">
      <c r="A35" s="40" t="s">
        <v>40</v>
      </c>
      <c r="B35" s="3" t="s">
        <v>15</v>
      </c>
      <c r="C35" s="6" t="s">
        <v>21</v>
      </c>
      <c r="D35" s="18" t="s">
        <v>36</v>
      </c>
      <c r="E35" s="2" t="s">
        <v>17</v>
      </c>
      <c r="F35" s="2" t="s">
        <v>32</v>
      </c>
      <c r="G35" s="5" t="s">
        <v>18</v>
      </c>
      <c r="H35" s="4" t="s">
        <v>16</v>
      </c>
      <c r="I35" s="7" t="s">
        <v>19</v>
      </c>
      <c r="J35" s="2" t="s">
        <v>27</v>
      </c>
      <c r="K35" s="29"/>
      <c r="L35" s="2" t="s">
        <v>22</v>
      </c>
      <c r="M35" s="5" t="s">
        <v>18</v>
      </c>
      <c r="N35" s="18" t="s">
        <v>28</v>
      </c>
      <c r="O35" s="2" t="s">
        <v>20</v>
      </c>
      <c r="P35" s="5" t="s">
        <v>18</v>
      </c>
      <c r="Q35" s="5" t="s">
        <v>18</v>
      </c>
    </row>
    <row r="36" spans="1:17" x14ac:dyDescent="0.25">
      <c r="A36" s="41"/>
      <c r="B36" s="3" t="s">
        <v>23</v>
      </c>
      <c r="C36" s="11">
        <v>35430</v>
      </c>
      <c r="D36" s="19">
        <v>8365</v>
      </c>
      <c r="E36" s="10">
        <v>24495</v>
      </c>
      <c r="F36" s="10">
        <v>11185</v>
      </c>
      <c r="G36" s="5" t="s">
        <v>18</v>
      </c>
      <c r="H36" s="9">
        <v>51625</v>
      </c>
      <c r="I36" s="12">
        <v>26750</v>
      </c>
      <c r="J36" s="10">
        <v>21270</v>
      </c>
      <c r="K36" s="29"/>
      <c r="L36" s="10">
        <v>21854</v>
      </c>
      <c r="M36" s="5" t="s">
        <v>18</v>
      </c>
      <c r="N36" s="19">
        <v>11865</v>
      </c>
      <c r="O36" s="10">
        <v>24575</v>
      </c>
      <c r="P36" s="5" t="s">
        <v>18</v>
      </c>
      <c r="Q36" s="5" t="s">
        <v>18</v>
      </c>
    </row>
    <row r="37" spans="1:17" x14ac:dyDescent="0.25">
      <c r="A37" s="42"/>
      <c r="B37" s="3" t="s">
        <v>24</v>
      </c>
      <c r="C37" s="11">
        <v>26800</v>
      </c>
      <c r="D37" s="22">
        <v>-30000</v>
      </c>
      <c r="E37" s="21">
        <v>2200</v>
      </c>
      <c r="F37" s="13">
        <v>-27000</v>
      </c>
      <c r="G37" s="5" t="s">
        <v>18</v>
      </c>
      <c r="H37" s="9">
        <v>63300</v>
      </c>
      <c r="I37" s="17">
        <v>7300</v>
      </c>
      <c r="J37" s="13">
        <v>-7500</v>
      </c>
      <c r="K37" s="29"/>
      <c r="L37" s="13">
        <v>-5600</v>
      </c>
      <c r="M37" s="5" t="s">
        <v>18</v>
      </c>
      <c r="N37" s="22">
        <v>-26000</v>
      </c>
      <c r="O37" s="13">
        <v>-9600</v>
      </c>
      <c r="P37" s="5" t="s">
        <v>18</v>
      </c>
      <c r="Q37" s="5" t="s">
        <v>18</v>
      </c>
    </row>
    <row r="38" spans="1:17" x14ac:dyDescent="0.25">
      <c r="A38" s="40" t="s">
        <v>41</v>
      </c>
      <c r="B38" s="3" t="s">
        <v>15</v>
      </c>
      <c r="C38" s="2" t="s">
        <v>20</v>
      </c>
      <c r="D38" s="6" t="s">
        <v>21</v>
      </c>
      <c r="E38" s="2" t="s">
        <v>22</v>
      </c>
      <c r="F38" s="4" t="s">
        <v>16</v>
      </c>
      <c r="G38" s="5" t="s">
        <v>18</v>
      </c>
      <c r="H38" s="18" t="s">
        <v>28</v>
      </c>
      <c r="I38" s="2" t="s">
        <v>17</v>
      </c>
      <c r="J38" s="2" t="s">
        <v>27</v>
      </c>
      <c r="K38" s="29"/>
      <c r="L38" s="7" t="s">
        <v>19</v>
      </c>
      <c r="M38" s="5" t="s">
        <v>18</v>
      </c>
      <c r="N38" s="2" t="s">
        <v>32</v>
      </c>
      <c r="O38" s="5" t="s">
        <v>18</v>
      </c>
      <c r="P38" s="5" t="s">
        <v>18</v>
      </c>
      <c r="Q38" s="5" t="s">
        <v>18</v>
      </c>
    </row>
    <row r="39" spans="1:17" x14ac:dyDescent="0.25">
      <c r="A39" s="41"/>
      <c r="B39" s="3" t="s">
        <v>23</v>
      </c>
      <c r="C39" s="10">
        <v>18905</v>
      </c>
      <c r="D39" s="11">
        <v>27879</v>
      </c>
      <c r="E39" s="10">
        <v>16854</v>
      </c>
      <c r="F39" s="9">
        <v>45880</v>
      </c>
      <c r="G39" s="5" t="s">
        <v>18</v>
      </c>
      <c r="H39" s="19">
        <v>9205</v>
      </c>
      <c r="I39" s="10">
        <v>26825</v>
      </c>
      <c r="J39" s="10">
        <v>13065</v>
      </c>
      <c r="K39" s="29"/>
      <c r="L39" s="12">
        <v>27361</v>
      </c>
      <c r="M39" s="5" t="s">
        <v>18</v>
      </c>
      <c r="N39" s="10">
        <v>8605</v>
      </c>
      <c r="O39" s="5" t="s">
        <v>18</v>
      </c>
      <c r="P39" s="5" t="s">
        <v>18</v>
      </c>
      <c r="Q39" s="5" t="s">
        <v>18</v>
      </c>
    </row>
    <row r="40" spans="1:17" x14ac:dyDescent="0.25">
      <c r="A40" s="42"/>
      <c r="B40" s="3" t="s">
        <v>24</v>
      </c>
      <c r="C40" s="13">
        <v>-8100</v>
      </c>
      <c r="D40" s="11">
        <v>14200</v>
      </c>
      <c r="E40" s="13">
        <v>-14200</v>
      </c>
      <c r="F40" s="9">
        <v>55200</v>
      </c>
      <c r="G40" s="5" t="s">
        <v>18</v>
      </c>
      <c r="H40" s="22">
        <v>-25000</v>
      </c>
      <c r="I40" s="21">
        <v>11800</v>
      </c>
      <c r="J40" s="13">
        <v>-21000</v>
      </c>
      <c r="K40" s="29"/>
      <c r="L40" s="17">
        <v>13100</v>
      </c>
      <c r="M40" s="5" t="s">
        <v>18</v>
      </c>
      <c r="N40" s="13">
        <v>-26000</v>
      </c>
      <c r="O40" s="5" t="s">
        <v>18</v>
      </c>
      <c r="P40" s="5" t="s">
        <v>18</v>
      </c>
      <c r="Q40" s="5" t="s">
        <v>18</v>
      </c>
    </row>
    <row r="41" spans="1:17" x14ac:dyDescent="0.25">
      <c r="A41" s="40" t="s">
        <v>42</v>
      </c>
      <c r="B41" s="3" t="s">
        <v>15</v>
      </c>
      <c r="C41" s="30" t="s">
        <v>43</v>
      </c>
      <c r="D41" s="2" t="s">
        <v>44</v>
      </c>
      <c r="E41" s="32" t="s">
        <v>45</v>
      </c>
      <c r="F41" s="4" t="s">
        <v>16</v>
      </c>
      <c r="G41" s="5" t="s">
        <v>18</v>
      </c>
      <c r="H41" s="18" t="s">
        <v>46</v>
      </c>
      <c r="I41" s="2" t="s">
        <v>47</v>
      </c>
      <c r="J41" s="2" t="s">
        <v>48</v>
      </c>
      <c r="K41" s="29"/>
      <c r="L41" s="2" t="s">
        <v>39</v>
      </c>
      <c r="M41" s="5" t="s">
        <v>18</v>
      </c>
      <c r="N41" s="2" t="s">
        <v>49</v>
      </c>
      <c r="O41" s="18" t="s">
        <v>50</v>
      </c>
      <c r="P41" s="5" t="s">
        <v>18</v>
      </c>
      <c r="Q41" s="5" t="s">
        <v>18</v>
      </c>
    </row>
    <row r="42" spans="1:17" x14ac:dyDescent="0.25">
      <c r="A42" s="41"/>
      <c r="B42" s="3" t="s">
        <v>23</v>
      </c>
      <c r="C42" s="31">
        <v>44277</v>
      </c>
      <c r="D42" s="10">
        <v>18184</v>
      </c>
      <c r="E42" s="33">
        <v>40315</v>
      </c>
      <c r="F42" s="9">
        <v>44280</v>
      </c>
      <c r="G42" s="5" t="s">
        <v>18</v>
      </c>
      <c r="H42" s="19">
        <v>26050</v>
      </c>
      <c r="I42" s="10">
        <v>23709</v>
      </c>
      <c r="J42" s="10">
        <v>30335</v>
      </c>
      <c r="K42" s="29"/>
      <c r="L42" s="10">
        <v>17922</v>
      </c>
      <c r="M42" s="5" t="s">
        <v>18</v>
      </c>
      <c r="N42" s="10">
        <v>19270</v>
      </c>
      <c r="O42" s="19">
        <v>5657</v>
      </c>
      <c r="P42" s="5" t="s">
        <v>18</v>
      </c>
      <c r="Q42" s="5" t="s">
        <v>18</v>
      </c>
    </row>
    <row r="43" spans="1:17" x14ac:dyDescent="0.25">
      <c r="A43" s="42"/>
      <c r="B43" s="3" t="s">
        <v>24</v>
      </c>
      <c r="C43" s="34">
        <v>37500</v>
      </c>
      <c r="D43" s="13">
        <v>-23000</v>
      </c>
      <c r="E43" s="36">
        <v>28900</v>
      </c>
      <c r="F43" s="9">
        <v>37600</v>
      </c>
      <c r="G43" s="5" t="s">
        <v>18</v>
      </c>
      <c r="H43" s="22">
        <v>-3200</v>
      </c>
      <c r="I43" s="13">
        <v>-11000</v>
      </c>
      <c r="J43" s="35">
        <v>7200</v>
      </c>
      <c r="K43" s="29"/>
      <c r="L43" s="13">
        <v>-23000</v>
      </c>
      <c r="M43" s="5" t="s">
        <v>18</v>
      </c>
      <c r="N43" s="13">
        <v>-21000</v>
      </c>
      <c r="O43" s="22">
        <v>-30000</v>
      </c>
      <c r="P43" s="5" t="s">
        <v>18</v>
      </c>
      <c r="Q43" s="5" t="s">
        <v>18</v>
      </c>
    </row>
    <row r="44" spans="1:17" x14ac:dyDescent="0.25">
      <c r="A44" s="40" t="s">
        <v>51</v>
      </c>
      <c r="B44" s="3" t="s">
        <v>15</v>
      </c>
      <c r="C44" s="2" t="s">
        <v>46</v>
      </c>
      <c r="D44" s="30" t="s">
        <v>43</v>
      </c>
      <c r="E44" s="18" t="s">
        <v>36</v>
      </c>
      <c r="F44" s="2" t="s">
        <v>17</v>
      </c>
      <c r="G44" s="4" t="s">
        <v>52</v>
      </c>
      <c r="H44" s="32" t="s">
        <v>45</v>
      </c>
      <c r="I44" s="18" t="s">
        <v>28</v>
      </c>
      <c r="J44" s="2" t="s">
        <v>39</v>
      </c>
      <c r="K44" s="29"/>
      <c r="L44" s="2" t="s">
        <v>49</v>
      </c>
      <c r="M44" s="5" t="s">
        <v>18</v>
      </c>
      <c r="N44" s="2" t="s">
        <v>47</v>
      </c>
      <c r="O44" s="5" t="s">
        <v>18</v>
      </c>
      <c r="P44" s="5" t="s">
        <v>18</v>
      </c>
      <c r="Q44" s="5" t="s">
        <v>18</v>
      </c>
    </row>
    <row r="45" spans="1:17" x14ac:dyDescent="0.25">
      <c r="A45" s="41"/>
      <c r="B45" s="3" t="s">
        <v>23</v>
      </c>
      <c r="C45" s="10">
        <v>34375</v>
      </c>
      <c r="D45" s="31">
        <v>41967</v>
      </c>
      <c r="E45" s="19">
        <v>10738</v>
      </c>
      <c r="F45" s="10">
        <v>35225</v>
      </c>
      <c r="G45" s="9">
        <v>50300</v>
      </c>
      <c r="H45" s="33">
        <v>39385</v>
      </c>
      <c r="I45" s="19">
        <v>17680</v>
      </c>
      <c r="J45" s="10">
        <v>13362</v>
      </c>
      <c r="K45" s="29"/>
      <c r="L45" s="10">
        <v>21430</v>
      </c>
      <c r="M45" s="5" t="s">
        <v>18</v>
      </c>
      <c r="N45" s="10">
        <v>28315</v>
      </c>
      <c r="O45" s="5" t="s">
        <v>18</v>
      </c>
      <c r="P45" s="5" t="s">
        <v>18</v>
      </c>
      <c r="Q45" s="5" t="s">
        <v>18</v>
      </c>
    </row>
    <row r="46" spans="1:17" x14ac:dyDescent="0.25">
      <c r="A46" s="42"/>
      <c r="B46" s="3" t="s">
        <v>24</v>
      </c>
      <c r="C46" s="21">
        <v>10300</v>
      </c>
      <c r="D46" s="34">
        <v>25700</v>
      </c>
      <c r="E46" s="22">
        <v>-30000</v>
      </c>
      <c r="F46" s="21">
        <v>12100</v>
      </c>
      <c r="G46" s="9">
        <v>42600</v>
      </c>
      <c r="H46" s="36">
        <v>20500</v>
      </c>
      <c r="I46" s="22">
        <v>-26000</v>
      </c>
      <c r="J46" s="13">
        <v>-30000</v>
      </c>
      <c r="K46" s="29"/>
      <c r="L46" s="13">
        <v>-22000</v>
      </c>
      <c r="M46" s="5" t="s">
        <v>18</v>
      </c>
      <c r="N46" s="13">
        <v>-3200</v>
      </c>
      <c r="O46" s="5" t="s">
        <v>18</v>
      </c>
      <c r="P46" s="5" t="s">
        <v>18</v>
      </c>
      <c r="Q46" s="5" t="s">
        <v>18</v>
      </c>
    </row>
    <row r="47" spans="1:17" x14ac:dyDescent="0.25">
      <c r="A47" s="40" t="s">
        <v>53</v>
      </c>
      <c r="B47" s="3" t="s">
        <v>15</v>
      </c>
      <c r="C47" s="2" t="s">
        <v>49</v>
      </c>
      <c r="D47" s="2" t="s">
        <v>46</v>
      </c>
      <c r="E47" s="2" t="s">
        <v>17</v>
      </c>
      <c r="F47" s="30" t="s">
        <v>43</v>
      </c>
      <c r="G47" s="32" t="s">
        <v>45</v>
      </c>
      <c r="H47" s="18" t="s">
        <v>28</v>
      </c>
      <c r="I47" s="4" t="s">
        <v>52</v>
      </c>
      <c r="J47" s="2" t="s">
        <v>39</v>
      </c>
      <c r="K47" s="29"/>
      <c r="L47" s="2" t="s">
        <v>47</v>
      </c>
      <c r="M47" s="2" t="s">
        <v>50</v>
      </c>
      <c r="N47" s="5" t="s">
        <v>18</v>
      </c>
      <c r="O47" s="5" t="s">
        <v>18</v>
      </c>
      <c r="P47" s="5" t="s">
        <v>18</v>
      </c>
      <c r="Q47" s="5" t="s">
        <v>18</v>
      </c>
    </row>
    <row r="48" spans="1:17" x14ac:dyDescent="0.25">
      <c r="A48" s="41"/>
      <c r="B48" s="3" t="s">
        <v>23</v>
      </c>
      <c r="C48" s="10">
        <v>22495</v>
      </c>
      <c r="D48" s="10">
        <v>24208</v>
      </c>
      <c r="E48" s="10">
        <v>25682</v>
      </c>
      <c r="F48" s="31">
        <v>43090</v>
      </c>
      <c r="G48" s="33">
        <v>29502</v>
      </c>
      <c r="H48" s="19">
        <v>20365</v>
      </c>
      <c r="I48" s="9">
        <v>53066</v>
      </c>
      <c r="J48" s="10">
        <v>18352</v>
      </c>
      <c r="K48" s="29"/>
      <c r="L48" s="10">
        <v>23040</v>
      </c>
      <c r="M48" s="10">
        <v>7865</v>
      </c>
      <c r="N48" s="5" t="s">
        <v>18</v>
      </c>
      <c r="O48" s="5" t="s">
        <v>18</v>
      </c>
      <c r="P48" s="5" t="s">
        <v>18</v>
      </c>
      <c r="Q48" s="5" t="s">
        <v>18</v>
      </c>
    </row>
    <row r="49" spans="1:17" x14ac:dyDescent="0.25">
      <c r="A49" s="42"/>
      <c r="B49" s="3" t="s">
        <v>24</v>
      </c>
      <c r="C49" s="13">
        <v>-14200</v>
      </c>
      <c r="D49" s="22">
        <v>-8500</v>
      </c>
      <c r="E49" s="22">
        <v>-3600</v>
      </c>
      <c r="F49" s="34">
        <v>39800</v>
      </c>
      <c r="G49" s="36">
        <v>6700</v>
      </c>
      <c r="H49" s="22">
        <v>-20000</v>
      </c>
      <c r="I49" s="9">
        <v>64200</v>
      </c>
      <c r="J49" s="13">
        <v>-22000</v>
      </c>
      <c r="K49" s="29"/>
      <c r="L49" s="13">
        <v>-12400</v>
      </c>
      <c r="M49" s="13">
        <v>-30000</v>
      </c>
      <c r="N49" s="5" t="s">
        <v>18</v>
      </c>
      <c r="O49" s="5" t="s">
        <v>18</v>
      </c>
      <c r="P49" s="5" t="s">
        <v>18</v>
      </c>
      <c r="Q49" s="5" t="s">
        <v>18</v>
      </c>
    </row>
    <row r="50" spans="1:17" x14ac:dyDescent="0.25">
      <c r="A50" s="40" t="s">
        <v>54</v>
      </c>
      <c r="B50" s="3" t="s">
        <v>15</v>
      </c>
      <c r="C50" s="30" t="s">
        <v>43</v>
      </c>
      <c r="D50" s="2" t="s">
        <v>47</v>
      </c>
      <c r="E50" s="4" t="s">
        <v>52</v>
      </c>
      <c r="F50" s="32" t="s">
        <v>45</v>
      </c>
      <c r="G50" s="2" t="s">
        <v>46</v>
      </c>
      <c r="H50" s="18" t="s">
        <v>49</v>
      </c>
      <c r="I50" s="2" t="s">
        <v>17</v>
      </c>
      <c r="J50" s="2" t="s">
        <v>39</v>
      </c>
      <c r="K50" s="29"/>
      <c r="L50" s="2" t="s">
        <v>44</v>
      </c>
      <c r="M50" s="5" t="s">
        <v>18</v>
      </c>
      <c r="N50" s="5" t="s">
        <v>18</v>
      </c>
      <c r="O50" s="5" t="s">
        <v>18</v>
      </c>
      <c r="P50" s="5" t="s">
        <v>18</v>
      </c>
      <c r="Q50" s="5" t="s">
        <v>18</v>
      </c>
    </row>
    <row r="51" spans="1:17" x14ac:dyDescent="0.25">
      <c r="A51" s="41"/>
      <c r="B51" s="3" t="s">
        <v>23</v>
      </c>
      <c r="C51" s="31">
        <v>47797</v>
      </c>
      <c r="D51" s="10">
        <v>10619</v>
      </c>
      <c r="E51" s="9">
        <v>48595</v>
      </c>
      <c r="F51" s="33">
        <v>21780</v>
      </c>
      <c r="G51" s="10">
        <v>18242</v>
      </c>
      <c r="H51" s="19">
        <v>8872</v>
      </c>
      <c r="I51" s="10">
        <v>20227</v>
      </c>
      <c r="J51" s="10">
        <v>6695</v>
      </c>
      <c r="K51" s="29"/>
      <c r="L51" s="10">
        <v>8205</v>
      </c>
      <c r="M51" s="5" t="s">
        <v>18</v>
      </c>
      <c r="N51" s="5" t="s">
        <v>18</v>
      </c>
      <c r="O51" s="5" t="s">
        <v>18</v>
      </c>
      <c r="P51" s="5" t="s">
        <v>18</v>
      </c>
      <c r="Q51" s="5" t="s">
        <v>18</v>
      </c>
    </row>
    <row r="52" spans="1:17" x14ac:dyDescent="0.25">
      <c r="A52" s="42"/>
      <c r="B52" s="3" t="s">
        <v>24</v>
      </c>
      <c r="C52" s="34">
        <v>55100</v>
      </c>
      <c r="D52" s="13">
        <v>-23000</v>
      </c>
      <c r="E52" s="9">
        <v>56700</v>
      </c>
      <c r="F52" s="36">
        <v>1100</v>
      </c>
      <c r="G52" s="22">
        <v>-8900</v>
      </c>
      <c r="H52" s="22">
        <v>-25000</v>
      </c>
      <c r="I52" s="22">
        <v>-3000</v>
      </c>
      <c r="J52" s="13">
        <v>-27000</v>
      </c>
      <c r="K52" s="29"/>
      <c r="L52" s="13">
        <v>-26000</v>
      </c>
      <c r="M52" s="5" t="s">
        <v>18</v>
      </c>
      <c r="N52" s="5" t="s">
        <v>18</v>
      </c>
      <c r="O52" s="5" t="s">
        <v>18</v>
      </c>
      <c r="P52" s="5" t="s">
        <v>18</v>
      </c>
      <c r="Q52" s="5" t="s">
        <v>18</v>
      </c>
    </row>
    <row r="53" spans="1:17" x14ac:dyDescent="0.25">
      <c r="A53" s="40" t="s">
        <v>55</v>
      </c>
      <c r="B53" s="3" t="s">
        <v>15</v>
      </c>
      <c r="C53" s="32" t="s">
        <v>45</v>
      </c>
      <c r="D53" s="30" t="s">
        <v>43</v>
      </c>
      <c r="E53" s="2" t="s">
        <v>49</v>
      </c>
      <c r="F53" s="2" t="s">
        <v>44</v>
      </c>
      <c r="G53" s="2" t="s">
        <v>46</v>
      </c>
      <c r="H53" s="4" t="s">
        <v>52</v>
      </c>
      <c r="I53" s="2" t="s">
        <v>17</v>
      </c>
      <c r="J53" s="2" t="s">
        <v>47</v>
      </c>
      <c r="K53" s="29"/>
      <c r="L53" s="2" t="s">
        <v>39</v>
      </c>
      <c r="M53" s="5" t="s">
        <v>18</v>
      </c>
      <c r="N53" s="5" t="s">
        <v>18</v>
      </c>
      <c r="O53" s="5" t="s">
        <v>18</v>
      </c>
      <c r="P53" s="5" t="s">
        <v>18</v>
      </c>
      <c r="Q53" s="5" t="s">
        <v>18</v>
      </c>
    </row>
    <row r="54" spans="1:17" x14ac:dyDescent="0.25">
      <c r="A54" s="41"/>
      <c r="B54" s="3" t="s">
        <v>23</v>
      </c>
      <c r="C54" s="33">
        <v>39265</v>
      </c>
      <c r="D54" s="31">
        <v>56862</v>
      </c>
      <c r="E54" s="10">
        <v>31042</v>
      </c>
      <c r="F54" s="10">
        <v>14900</v>
      </c>
      <c r="G54" s="10">
        <v>34825</v>
      </c>
      <c r="H54" s="9">
        <v>78230</v>
      </c>
      <c r="I54" s="10">
        <v>36775</v>
      </c>
      <c r="J54" s="10">
        <v>34317</v>
      </c>
      <c r="K54" s="29"/>
      <c r="L54" s="10">
        <v>9562</v>
      </c>
      <c r="M54" s="5" t="s">
        <v>18</v>
      </c>
      <c r="N54" s="5" t="s">
        <v>18</v>
      </c>
      <c r="O54" s="5" t="s">
        <v>18</v>
      </c>
      <c r="P54" s="5" t="s">
        <v>18</v>
      </c>
      <c r="Q54" s="5" t="s">
        <v>18</v>
      </c>
    </row>
    <row r="55" spans="1:17" x14ac:dyDescent="0.25">
      <c r="A55" s="42"/>
      <c r="B55" s="3" t="s">
        <v>24</v>
      </c>
      <c r="C55" s="36">
        <v>3000</v>
      </c>
      <c r="D55" s="34">
        <v>30300</v>
      </c>
      <c r="E55" s="13">
        <v>-18800</v>
      </c>
      <c r="F55" s="13">
        <v>-30000</v>
      </c>
      <c r="G55" s="22">
        <v>-7400</v>
      </c>
      <c r="H55" s="9">
        <v>63500</v>
      </c>
      <c r="I55" s="22">
        <v>-1600</v>
      </c>
      <c r="J55" s="13">
        <v>-9000</v>
      </c>
      <c r="K55" s="29"/>
      <c r="L55" s="13">
        <v>-30000</v>
      </c>
      <c r="M55" s="5" t="s">
        <v>18</v>
      </c>
      <c r="N55" s="5" t="s">
        <v>18</v>
      </c>
      <c r="O55" s="5" t="s">
        <v>18</v>
      </c>
      <c r="P55" s="5" t="s">
        <v>18</v>
      </c>
      <c r="Q55" s="5" t="s">
        <v>18</v>
      </c>
    </row>
    <row r="56" spans="1:17" x14ac:dyDescent="0.25">
      <c r="A56" s="40" t="s">
        <v>56</v>
      </c>
      <c r="B56" s="3" t="s">
        <v>15</v>
      </c>
      <c r="C56" s="2" t="s">
        <v>17</v>
      </c>
      <c r="D56" s="30" t="s">
        <v>43</v>
      </c>
      <c r="E56" s="2" t="s">
        <v>49</v>
      </c>
      <c r="F56" s="18" t="s">
        <v>46</v>
      </c>
      <c r="G56" s="4" t="s">
        <v>52</v>
      </c>
      <c r="H56" s="2" t="s">
        <v>47</v>
      </c>
      <c r="I56" s="32" t="s">
        <v>45</v>
      </c>
      <c r="J56" s="2" t="s">
        <v>44</v>
      </c>
      <c r="K56" s="29"/>
      <c r="L56" s="5" t="s">
        <v>18</v>
      </c>
      <c r="M56" s="5" t="s">
        <v>18</v>
      </c>
      <c r="N56" s="5" t="s">
        <v>18</v>
      </c>
      <c r="O56" s="5" t="s">
        <v>18</v>
      </c>
      <c r="P56" s="5" t="s">
        <v>18</v>
      </c>
      <c r="Q56" s="5" t="s">
        <v>18</v>
      </c>
    </row>
    <row r="57" spans="1:17" x14ac:dyDescent="0.25">
      <c r="A57" s="41"/>
      <c r="B57" s="3" t="s">
        <v>23</v>
      </c>
      <c r="C57" s="10">
        <v>31819</v>
      </c>
      <c r="D57" s="31">
        <v>56920</v>
      </c>
      <c r="E57" s="10">
        <v>19700</v>
      </c>
      <c r="F57" s="19">
        <v>27531</v>
      </c>
      <c r="G57" s="9">
        <v>60427</v>
      </c>
      <c r="H57" s="10">
        <v>23452</v>
      </c>
      <c r="I57" s="33">
        <v>39385</v>
      </c>
      <c r="J57" s="10">
        <v>9517</v>
      </c>
      <c r="K57" s="29"/>
      <c r="L57" s="5" t="s">
        <v>18</v>
      </c>
      <c r="M57" s="5" t="s">
        <v>18</v>
      </c>
      <c r="N57" s="5" t="s">
        <v>18</v>
      </c>
      <c r="O57" s="5" t="s">
        <v>18</v>
      </c>
      <c r="P57" s="5" t="s">
        <v>18</v>
      </c>
      <c r="Q57" s="5" t="s">
        <v>18</v>
      </c>
    </row>
    <row r="58" spans="1:17" x14ac:dyDescent="0.25">
      <c r="A58" s="42"/>
      <c r="B58" s="3" t="s">
        <v>24</v>
      </c>
      <c r="C58" s="22">
        <v>-4800</v>
      </c>
      <c r="D58" s="34">
        <v>40500</v>
      </c>
      <c r="E58" s="13">
        <v>-25000</v>
      </c>
      <c r="F58" s="22">
        <v>-15400</v>
      </c>
      <c r="G58" s="9">
        <v>46700</v>
      </c>
      <c r="H58" s="13">
        <v>-22000</v>
      </c>
      <c r="I58" s="36">
        <v>10000</v>
      </c>
      <c r="J58" s="13">
        <v>-30000</v>
      </c>
      <c r="K58" s="29"/>
      <c r="L58" s="5" t="s">
        <v>18</v>
      </c>
      <c r="M58" s="5" t="s">
        <v>18</v>
      </c>
      <c r="N58" s="5" t="s">
        <v>18</v>
      </c>
      <c r="O58" s="5" t="s">
        <v>18</v>
      </c>
      <c r="P58" s="5" t="s">
        <v>18</v>
      </c>
      <c r="Q58" s="5" t="s">
        <v>18</v>
      </c>
    </row>
    <row r="59" spans="1:17" x14ac:dyDescent="0.25">
      <c r="A59" s="40" t="s">
        <v>57</v>
      </c>
      <c r="B59" s="3" t="s">
        <v>15</v>
      </c>
      <c r="C59" s="30" t="s">
        <v>43</v>
      </c>
      <c r="D59" s="4" t="s">
        <v>52</v>
      </c>
      <c r="E59" s="2" t="s">
        <v>49</v>
      </c>
      <c r="F59" s="2" t="s">
        <v>17</v>
      </c>
      <c r="G59" s="2" t="s">
        <v>47</v>
      </c>
      <c r="H59" s="18" t="s">
        <v>46</v>
      </c>
      <c r="I59" s="32" t="s">
        <v>45</v>
      </c>
      <c r="J59" s="5" t="s">
        <v>18</v>
      </c>
      <c r="K59" s="29"/>
      <c r="L59" s="2" t="s">
        <v>44</v>
      </c>
      <c r="M59" s="5" t="s">
        <v>18</v>
      </c>
      <c r="N59" s="5" t="s">
        <v>18</v>
      </c>
      <c r="O59" s="5" t="s">
        <v>18</v>
      </c>
      <c r="P59" s="5" t="s">
        <v>18</v>
      </c>
      <c r="Q59" s="5" t="s">
        <v>18</v>
      </c>
    </row>
    <row r="60" spans="1:17" x14ac:dyDescent="0.25">
      <c r="A60" s="41"/>
      <c r="B60" s="3" t="s">
        <v>23</v>
      </c>
      <c r="C60" s="31">
        <v>43679</v>
      </c>
      <c r="D60" s="9">
        <v>49047</v>
      </c>
      <c r="E60" s="10">
        <v>18111</v>
      </c>
      <c r="F60" s="10">
        <v>24252</v>
      </c>
      <c r="G60" s="10">
        <v>18610</v>
      </c>
      <c r="H60" s="19">
        <v>23000</v>
      </c>
      <c r="I60" s="33">
        <v>36062</v>
      </c>
      <c r="J60" s="5" t="s">
        <v>18</v>
      </c>
      <c r="K60" s="29"/>
      <c r="L60" s="10">
        <v>15237</v>
      </c>
      <c r="M60" s="5" t="s">
        <v>18</v>
      </c>
      <c r="N60" s="5" t="s">
        <v>18</v>
      </c>
      <c r="O60" s="5" t="s">
        <v>18</v>
      </c>
      <c r="P60" s="5" t="s">
        <v>18</v>
      </c>
      <c r="Q60" s="5" t="s">
        <v>18</v>
      </c>
    </row>
    <row r="61" spans="1:17" x14ac:dyDescent="0.25">
      <c r="A61" s="42"/>
      <c r="B61" s="3" t="s">
        <v>24</v>
      </c>
      <c r="C61" s="34">
        <v>33300</v>
      </c>
      <c r="D61" s="9">
        <v>45100</v>
      </c>
      <c r="E61" s="13">
        <v>-22000</v>
      </c>
      <c r="F61" s="22">
        <v>-11300</v>
      </c>
      <c r="G61" s="13">
        <v>-22000</v>
      </c>
      <c r="H61" s="22">
        <v>-14700</v>
      </c>
      <c r="I61" s="36">
        <v>16600</v>
      </c>
      <c r="J61" s="5" t="s">
        <v>18</v>
      </c>
      <c r="K61" s="29"/>
      <c r="L61" s="13">
        <v>-25000</v>
      </c>
      <c r="M61" s="5" t="s">
        <v>18</v>
      </c>
      <c r="N61" s="5" t="s">
        <v>18</v>
      </c>
      <c r="O61" s="5" t="s">
        <v>18</v>
      </c>
      <c r="P61" s="5" t="s">
        <v>18</v>
      </c>
      <c r="Q61" s="5" t="s">
        <v>18</v>
      </c>
    </row>
    <row r="62" spans="1:17" x14ac:dyDescent="0.25">
      <c r="A62" s="40" t="s">
        <v>58</v>
      </c>
      <c r="B62" s="3" t="s">
        <v>15</v>
      </c>
      <c r="C62" s="4" t="s">
        <v>52</v>
      </c>
      <c r="D62" s="30" t="s">
        <v>43</v>
      </c>
      <c r="E62" s="32" t="s">
        <v>45</v>
      </c>
      <c r="F62" s="2" t="s">
        <v>49</v>
      </c>
      <c r="G62" s="2" t="s">
        <v>46</v>
      </c>
      <c r="H62" s="2" t="s">
        <v>17</v>
      </c>
      <c r="I62" s="2" t="s">
        <v>44</v>
      </c>
      <c r="J62" s="2" t="s">
        <v>47</v>
      </c>
      <c r="K62" s="29"/>
      <c r="L62" s="5" t="s">
        <v>18</v>
      </c>
      <c r="M62" s="5" t="s">
        <v>18</v>
      </c>
      <c r="N62" s="5" t="s">
        <v>18</v>
      </c>
      <c r="O62" s="5" t="s">
        <v>18</v>
      </c>
      <c r="P62" s="5" t="s">
        <v>18</v>
      </c>
      <c r="Q62" s="5" t="s">
        <v>18</v>
      </c>
    </row>
    <row r="63" spans="1:17" x14ac:dyDescent="0.25">
      <c r="A63" s="41"/>
      <c r="B63" s="3" t="s">
        <v>23</v>
      </c>
      <c r="C63" s="9">
        <v>69501</v>
      </c>
      <c r="D63" s="31">
        <v>53655</v>
      </c>
      <c r="E63" s="33">
        <v>37773</v>
      </c>
      <c r="F63" s="10">
        <v>13166</v>
      </c>
      <c r="G63" s="10">
        <v>19059</v>
      </c>
      <c r="H63" s="10">
        <v>19637</v>
      </c>
      <c r="I63" s="10">
        <v>12627</v>
      </c>
      <c r="J63" s="10">
        <v>17176</v>
      </c>
      <c r="K63" s="29"/>
      <c r="L63" s="5" t="s">
        <v>18</v>
      </c>
      <c r="M63" s="5" t="s">
        <v>18</v>
      </c>
      <c r="N63" s="5" t="s">
        <v>18</v>
      </c>
      <c r="O63" s="5" t="s">
        <v>18</v>
      </c>
      <c r="P63" s="5" t="s">
        <v>18</v>
      </c>
      <c r="Q63" s="5" t="s">
        <v>18</v>
      </c>
    </row>
    <row r="64" spans="1:17" x14ac:dyDescent="0.25">
      <c r="A64" s="42"/>
      <c r="B64" s="3" t="s">
        <v>24</v>
      </c>
      <c r="C64" s="9">
        <v>71100</v>
      </c>
      <c r="D64" s="34">
        <v>42400</v>
      </c>
      <c r="E64" s="36">
        <v>13500</v>
      </c>
      <c r="F64" s="22">
        <v>-28000</v>
      </c>
      <c r="G64" s="13">
        <v>-23000</v>
      </c>
      <c r="H64" s="22">
        <v>-22000</v>
      </c>
      <c r="I64" s="13">
        <v>-29000</v>
      </c>
      <c r="J64" s="13">
        <v>-25000</v>
      </c>
      <c r="K64" s="29"/>
      <c r="L64" s="5" t="s">
        <v>18</v>
      </c>
      <c r="M64" s="5" t="s">
        <v>18</v>
      </c>
      <c r="N64" s="5" t="s">
        <v>18</v>
      </c>
      <c r="O64" s="5" t="s">
        <v>18</v>
      </c>
      <c r="P64" s="5" t="s">
        <v>18</v>
      </c>
      <c r="Q64" s="5" t="s">
        <v>18</v>
      </c>
    </row>
    <row r="65" spans="1:18" x14ac:dyDescent="0.25">
      <c r="A65" s="40" t="s">
        <v>59</v>
      </c>
      <c r="B65" s="3" t="s">
        <v>15</v>
      </c>
      <c r="C65" s="32" t="s">
        <v>45</v>
      </c>
      <c r="D65" s="30" t="s">
        <v>43</v>
      </c>
      <c r="E65" s="4" t="s">
        <v>52</v>
      </c>
      <c r="F65" s="2" t="s">
        <v>44</v>
      </c>
      <c r="G65" s="2" t="s">
        <v>48</v>
      </c>
      <c r="H65" s="2" t="s">
        <v>49</v>
      </c>
      <c r="I65" s="2" t="s">
        <v>46</v>
      </c>
      <c r="J65" s="2" t="s">
        <v>47</v>
      </c>
      <c r="K65" s="29"/>
      <c r="L65" s="5" t="s">
        <v>18</v>
      </c>
      <c r="M65" s="5" t="s">
        <v>18</v>
      </c>
      <c r="N65" s="5" t="s">
        <v>18</v>
      </c>
      <c r="O65" s="5" t="s">
        <v>18</v>
      </c>
      <c r="P65" s="5" t="s">
        <v>18</v>
      </c>
      <c r="Q65" s="5" t="s">
        <v>18</v>
      </c>
    </row>
    <row r="66" spans="1:18" x14ac:dyDescent="0.25">
      <c r="A66" s="41"/>
      <c r="B66" s="3" t="s">
        <v>23</v>
      </c>
      <c r="C66" s="33">
        <v>40506</v>
      </c>
      <c r="D66" s="31">
        <v>74773</v>
      </c>
      <c r="E66" s="9">
        <v>99892</v>
      </c>
      <c r="F66" s="10">
        <v>11694</v>
      </c>
      <c r="G66" s="10">
        <v>23911</v>
      </c>
      <c r="H66" s="10">
        <v>18879</v>
      </c>
      <c r="I66" s="10">
        <v>22324</v>
      </c>
      <c r="J66" s="10">
        <v>19918</v>
      </c>
      <c r="K66" s="29"/>
      <c r="L66" s="5" t="s">
        <v>18</v>
      </c>
      <c r="M66" s="5" t="s">
        <v>18</v>
      </c>
      <c r="N66" s="5" t="s">
        <v>18</v>
      </c>
      <c r="O66" s="5" t="s">
        <v>18</v>
      </c>
      <c r="P66" s="5" t="s">
        <v>18</v>
      </c>
      <c r="Q66" s="5" t="s">
        <v>18</v>
      </c>
    </row>
    <row r="67" spans="1:18" x14ac:dyDescent="0.25">
      <c r="A67" s="42"/>
      <c r="B67" s="3" t="s">
        <v>24</v>
      </c>
      <c r="C67" s="36">
        <v>2200</v>
      </c>
      <c r="D67" s="34">
        <v>52500</v>
      </c>
      <c r="E67" s="9">
        <v>89300</v>
      </c>
      <c r="F67" s="13">
        <v>-30000</v>
      </c>
      <c r="G67" s="13">
        <v>-26000</v>
      </c>
      <c r="H67" s="22">
        <v>-30000</v>
      </c>
      <c r="I67" s="22">
        <v>-28000</v>
      </c>
      <c r="J67" s="13">
        <v>-30000</v>
      </c>
      <c r="K67" s="29"/>
      <c r="L67" s="5" t="s">
        <v>18</v>
      </c>
      <c r="M67" s="5" t="s">
        <v>18</v>
      </c>
      <c r="N67" s="5" t="s">
        <v>18</v>
      </c>
      <c r="O67" s="5" t="s">
        <v>18</v>
      </c>
      <c r="P67" s="5" t="s">
        <v>18</v>
      </c>
      <c r="Q67" s="5" t="s">
        <v>18</v>
      </c>
    </row>
    <row r="68" spans="1:18" x14ac:dyDescent="0.25">
      <c r="A68" s="40" t="s">
        <v>67</v>
      </c>
      <c r="B68" s="3" t="s">
        <v>15</v>
      </c>
      <c r="C68" s="30" t="s">
        <v>43</v>
      </c>
      <c r="D68" s="2" t="s">
        <v>46</v>
      </c>
      <c r="E68" s="4" t="s">
        <v>52</v>
      </c>
      <c r="F68" s="2" t="s">
        <v>49</v>
      </c>
      <c r="G68" s="2" t="s">
        <v>44</v>
      </c>
      <c r="H68" s="2" t="s">
        <v>48</v>
      </c>
      <c r="I68" s="2" t="s">
        <v>47</v>
      </c>
      <c r="J68" s="32" t="s">
        <v>45</v>
      </c>
      <c r="K68" s="29"/>
      <c r="L68" s="5" t="s">
        <v>18</v>
      </c>
      <c r="M68" s="5" t="s">
        <v>18</v>
      </c>
      <c r="N68" s="5" t="s">
        <v>18</v>
      </c>
      <c r="O68" s="5" t="s">
        <v>18</v>
      </c>
      <c r="P68" s="5" t="s">
        <v>18</v>
      </c>
      <c r="Q68" s="5" t="s">
        <v>18</v>
      </c>
    </row>
    <row r="69" spans="1:18" x14ac:dyDescent="0.25">
      <c r="A69" s="41"/>
      <c r="B69" s="3" t="s">
        <v>23</v>
      </c>
      <c r="C69" s="31">
        <v>33713</v>
      </c>
      <c r="D69" s="10">
        <v>21433</v>
      </c>
      <c r="E69" s="9">
        <v>60373</v>
      </c>
      <c r="F69" s="10">
        <v>19791</v>
      </c>
      <c r="G69" s="10">
        <v>9924</v>
      </c>
      <c r="H69" s="10">
        <v>29801</v>
      </c>
      <c r="I69" s="10">
        <v>21170</v>
      </c>
      <c r="J69" s="33">
        <v>29860</v>
      </c>
      <c r="K69" s="29"/>
      <c r="L69" s="5" t="s">
        <v>18</v>
      </c>
      <c r="M69" s="5" t="s">
        <v>18</v>
      </c>
      <c r="N69" s="5" t="s">
        <v>18</v>
      </c>
      <c r="O69" s="5" t="s">
        <v>18</v>
      </c>
      <c r="P69" s="5" t="s">
        <v>18</v>
      </c>
      <c r="Q69" s="5" t="s">
        <v>18</v>
      </c>
    </row>
    <row r="70" spans="1:18" x14ac:dyDescent="0.25">
      <c r="A70" s="42"/>
      <c r="B70" s="3" t="s">
        <v>24</v>
      </c>
      <c r="C70" s="34">
        <v>11500</v>
      </c>
      <c r="D70" s="22">
        <v>-18200</v>
      </c>
      <c r="E70" s="9">
        <v>67900</v>
      </c>
      <c r="F70" s="13">
        <v>-20000</v>
      </c>
      <c r="G70" s="13">
        <v>-29000</v>
      </c>
      <c r="H70" s="35">
        <v>3300</v>
      </c>
      <c r="I70" s="22">
        <v>-18900</v>
      </c>
      <c r="J70" s="36">
        <v>3400</v>
      </c>
      <c r="K70" s="29"/>
      <c r="L70" s="5" t="s">
        <v>18</v>
      </c>
      <c r="M70" s="5" t="s">
        <v>18</v>
      </c>
      <c r="N70" s="5" t="s">
        <v>18</v>
      </c>
      <c r="O70" s="5" t="s">
        <v>18</v>
      </c>
      <c r="P70" s="5" t="s">
        <v>18</v>
      </c>
      <c r="Q70" s="5" t="s">
        <v>18</v>
      </c>
    </row>
    <row r="71" spans="1:18" x14ac:dyDescent="0.25">
      <c r="A71" s="40" t="s">
        <v>68</v>
      </c>
      <c r="B71" s="3" t="s">
        <v>15</v>
      </c>
      <c r="C71" s="30" t="s">
        <v>43</v>
      </c>
      <c r="D71" s="2" t="s">
        <v>48</v>
      </c>
      <c r="E71" s="2" t="s">
        <v>49</v>
      </c>
      <c r="F71" s="4" t="s">
        <v>52</v>
      </c>
      <c r="G71" s="32" t="s">
        <v>45</v>
      </c>
      <c r="H71" s="2" t="s">
        <v>47</v>
      </c>
      <c r="I71" s="2" t="s">
        <v>44</v>
      </c>
      <c r="J71" s="2" t="s">
        <v>46</v>
      </c>
      <c r="K71" s="29"/>
      <c r="L71" s="5" t="s">
        <v>18</v>
      </c>
      <c r="M71" s="5" t="s">
        <v>18</v>
      </c>
      <c r="N71" s="5" t="s">
        <v>18</v>
      </c>
      <c r="O71" s="5" t="s">
        <v>18</v>
      </c>
      <c r="P71" s="5" t="s">
        <v>18</v>
      </c>
      <c r="Q71" s="5" t="s">
        <v>18</v>
      </c>
    </row>
    <row r="72" spans="1:18" x14ac:dyDescent="0.25">
      <c r="A72" s="41"/>
      <c r="B72" s="3" t="s">
        <v>23</v>
      </c>
      <c r="C72" s="31">
        <v>58144</v>
      </c>
      <c r="D72" s="10">
        <v>28113</v>
      </c>
      <c r="E72" s="10">
        <v>17833</v>
      </c>
      <c r="F72" s="9">
        <v>65308</v>
      </c>
      <c r="G72" s="33">
        <v>55661</v>
      </c>
      <c r="H72" s="10">
        <v>19056</v>
      </c>
      <c r="I72" s="10">
        <v>16793</v>
      </c>
      <c r="J72" s="10">
        <v>25710</v>
      </c>
      <c r="K72" s="29"/>
      <c r="L72" s="5" t="s">
        <v>18</v>
      </c>
      <c r="M72" s="5" t="s">
        <v>18</v>
      </c>
      <c r="N72" s="5" t="s">
        <v>18</v>
      </c>
      <c r="O72" s="5" t="s">
        <v>18</v>
      </c>
      <c r="P72" s="5" t="s">
        <v>18</v>
      </c>
      <c r="Q72" s="5" t="s">
        <v>18</v>
      </c>
    </row>
    <row r="73" spans="1:18" x14ac:dyDescent="0.25">
      <c r="A73" s="42"/>
      <c r="B73" s="3" t="s">
        <v>24</v>
      </c>
      <c r="C73" s="34">
        <v>40200</v>
      </c>
      <c r="D73" s="13">
        <v>-20000</v>
      </c>
      <c r="E73" s="22">
        <v>-29000</v>
      </c>
      <c r="F73" s="9">
        <v>53100</v>
      </c>
      <c r="G73" s="36">
        <v>35700</v>
      </c>
      <c r="H73" s="22">
        <v>-28000</v>
      </c>
      <c r="I73" s="22">
        <v>-30000</v>
      </c>
      <c r="J73" s="13">
        <v>-22000</v>
      </c>
      <c r="K73" s="29"/>
      <c r="L73" s="5" t="s">
        <v>18</v>
      </c>
      <c r="M73" s="5" t="s">
        <v>18</v>
      </c>
      <c r="N73" s="5" t="s">
        <v>18</v>
      </c>
      <c r="O73" s="5" t="s">
        <v>18</v>
      </c>
      <c r="P73" s="5" t="s">
        <v>18</v>
      </c>
      <c r="Q73" s="5" t="s">
        <v>18</v>
      </c>
    </row>
    <row r="74" spans="1:18" x14ac:dyDescent="0.25">
      <c r="A74" s="26"/>
      <c r="B74" s="8"/>
      <c r="C74" s="8"/>
      <c r="D74" s="8"/>
      <c r="E74" s="8"/>
      <c r="F74" s="8"/>
      <c r="G74" s="8"/>
      <c r="H74" s="8"/>
      <c r="I74" s="8"/>
      <c r="J74" s="8"/>
      <c r="K74" s="29"/>
      <c r="L74" s="8"/>
      <c r="M74" s="8"/>
      <c r="N74" s="8"/>
      <c r="O74" s="8"/>
      <c r="P74" s="8"/>
      <c r="Q74" s="8"/>
    </row>
    <row r="75" spans="1:18" x14ac:dyDescent="0.25">
      <c r="A75" s="38" t="s">
        <v>60</v>
      </c>
      <c r="B75" s="3" t="s">
        <v>15</v>
      </c>
      <c r="C75" s="2" t="s">
        <v>69</v>
      </c>
      <c r="D75" s="2" t="s">
        <v>70</v>
      </c>
      <c r="E75" s="2" t="s">
        <v>71</v>
      </c>
      <c r="F75" s="2" t="s">
        <v>75</v>
      </c>
      <c r="G75" s="2" t="s">
        <v>74</v>
      </c>
      <c r="H75" s="25" t="s">
        <v>72</v>
      </c>
      <c r="I75" s="25" t="s">
        <v>73</v>
      </c>
      <c r="J75" s="2" t="s">
        <v>76</v>
      </c>
      <c r="K75" s="29"/>
      <c r="L75" s="2" t="s">
        <v>61</v>
      </c>
      <c r="M75" s="2" t="s">
        <v>62</v>
      </c>
      <c r="N75" s="2" t="s">
        <v>63</v>
      </c>
      <c r="O75" s="2" t="s">
        <v>64</v>
      </c>
      <c r="P75" s="2" t="s">
        <v>65</v>
      </c>
      <c r="Q75" s="2" t="s">
        <v>66</v>
      </c>
    </row>
    <row r="76" spans="1:18" x14ac:dyDescent="0.25">
      <c r="A76" s="39"/>
      <c r="B76" s="3" t="s">
        <v>24</v>
      </c>
      <c r="C76" s="10">
        <f>222900+C43+C46+C49+C52+C55+C58+C61+C64+C67+C70+C73</f>
        <v>468100</v>
      </c>
      <c r="D76" s="21">
        <f>83200+D43+D46+D49+D52+D55+D58+D61+D64+D67+D70+D73</f>
        <v>227000</v>
      </c>
      <c r="E76" s="10">
        <f>-48100+E43+E46+E49+E52+E55+E58+E61+E64+E67+E70+E73</f>
        <v>79800</v>
      </c>
      <c r="F76" s="35">
        <f>F19+F22+F25+F28+F31+F34+F37+F40+F43+F46+F49+F52+F55+F58+F61+F64+F67+F70+F73</f>
        <v>28300</v>
      </c>
      <c r="G76" s="35">
        <f>G46+G49+G52+G55+G58+G61+G64+G67+G70+G73</f>
        <v>15400</v>
      </c>
      <c r="H76" s="13">
        <f>H19+H22+H25+H28+H31+H34+H37+H40+H43+H46+H49+H52+H55+H58+H61+H64+H67+H70+H73</f>
        <v>-15600</v>
      </c>
      <c r="I76" s="13">
        <f>12000+I43+I46+I49+I52+I55+I58+I61+I64+I67+I70+I73</f>
        <v>-44700</v>
      </c>
      <c r="J76" s="13">
        <f>-46700+J43+J46+J49+J52+J55+J58+J64+J67+J70+J73</f>
        <v>-231100</v>
      </c>
      <c r="K76" s="29"/>
      <c r="L76" s="13">
        <f>-156000+L43+L46+L49+L52+L55+L61</f>
        <v>-294400</v>
      </c>
      <c r="M76" s="13">
        <f>M49</f>
        <v>-30000</v>
      </c>
      <c r="N76" s="13">
        <f>-94800+N43+N46</f>
        <v>-119000</v>
      </c>
      <c r="O76" s="13">
        <f>24200+O43</f>
        <v>-5800</v>
      </c>
      <c r="P76" s="13">
        <v>-53000</v>
      </c>
      <c r="Q76" s="13">
        <v>-31100</v>
      </c>
      <c r="R76" s="37"/>
    </row>
  </sheetData>
  <mergeCells count="26">
    <mergeCell ref="A71:A73"/>
    <mergeCell ref="A14:A16"/>
    <mergeCell ref="A44:A46"/>
    <mergeCell ref="A1:B1"/>
    <mergeCell ref="A2:A4"/>
    <mergeCell ref="A5:A7"/>
    <mergeCell ref="A8:A10"/>
    <mergeCell ref="A11:A13"/>
    <mergeCell ref="A35:A37"/>
    <mergeCell ref="A38:A40"/>
    <mergeCell ref="A75:A76"/>
    <mergeCell ref="A41:A43"/>
    <mergeCell ref="A17:A19"/>
    <mergeCell ref="A20:A22"/>
    <mergeCell ref="A23:A25"/>
    <mergeCell ref="A26:A28"/>
    <mergeCell ref="A29:A31"/>
    <mergeCell ref="A32:A34"/>
    <mergeCell ref="A47:A49"/>
    <mergeCell ref="A50:A52"/>
    <mergeCell ref="A53:A55"/>
    <mergeCell ref="A56:A58"/>
    <mergeCell ref="A59:A61"/>
    <mergeCell ref="A62:A64"/>
    <mergeCell ref="A65:A67"/>
    <mergeCell ref="A68:A70"/>
  </mergeCells>
  <phoneticPr fontId="4"/>
  <pageMargins left="0.7" right="0.7" top="0.75" bottom="0.75" header="0.3" footer="0.3"/>
  <pageSetup paperSize="9" orientation="portrait" r:id="rId1"/>
  <ignoredErrors>
    <ignoredError sqref="G7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FJ-USER</dc:creator>
  <cp:keywords/>
  <dc:description/>
  <cp:lastModifiedBy>康通 川東</cp:lastModifiedBy>
  <cp:revision/>
  <dcterms:created xsi:type="dcterms:W3CDTF">2015-05-31T13:29:08Z</dcterms:created>
  <dcterms:modified xsi:type="dcterms:W3CDTF">2025-06-01T08:56:06Z</dcterms:modified>
  <cp:category/>
  <cp:contentStatus/>
</cp:coreProperties>
</file>